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temporal 2020\Seguimiento riesgos 2020\"/>
    </mc:Choice>
  </mc:AlternateContent>
  <bookViews>
    <workbookView xWindow="0" yWindow="0" windowWidth="28800" windowHeight="12330" activeTab="6"/>
  </bookViews>
  <sheets>
    <sheet name="Fuente del riesgo" sheetId="28" r:id="rId1"/>
    <sheet name="SEPG-F-057" sheetId="27" r:id="rId2"/>
    <sheet name="SEPG-F-061" sheetId="20" r:id="rId3"/>
    <sheet name="SEPG-F-059" sheetId="19" r:id="rId4"/>
    <sheet name="Fm-20 " sheetId="15" state="hidden" r:id="rId5"/>
    <sheet name="DB" sheetId="14" state="hidden" r:id="rId6"/>
    <sheet name="SEPG-F-030 " sheetId="25" r:id="rId7"/>
    <sheet name="Matriz de cambio" sheetId="29" r:id="rId8"/>
    <sheet name="Hoja1" sheetId="17" state="hidden" r:id="rId9"/>
  </sheets>
  <externalReferences>
    <externalReference r:id="rId10"/>
    <externalReference r:id="rId11"/>
    <externalReference r:id="rId12"/>
    <externalReference r:id="rId13"/>
  </externalReferences>
  <definedNames>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4">'Fm-20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5" l="1"/>
  <c r="S24" i="25" s="1"/>
  <c r="O25" i="25"/>
  <c r="R24" i="25"/>
  <c r="P24" i="25" l="1"/>
  <c r="T24" i="25"/>
  <c r="U24" i="25"/>
  <c r="AA34" i="25"/>
  <c r="R34" i="25"/>
  <c r="O34" i="25"/>
  <c r="S34" i="25" s="1"/>
  <c r="AA33" i="25"/>
  <c r="R33" i="25"/>
  <c r="O33" i="25"/>
  <c r="S33" i="25" s="1"/>
  <c r="R37" i="25"/>
  <c r="R29" i="25"/>
  <c r="O29" i="25"/>
  <c r="P29" i="25" s="1"/>
  <c r="R25" i="25"/>
  <c r="P25" i="25"/>
  <c r="S29" i="25" l="1"/>
  <c r="T29" i="25" s="1"/>
  <c r="S25" i="25"/>
  <c r="U25" i="25" s="1"/>
  <c r="T33" i="25"/>
  <c r="V33" i="25" s="1"/>
  <c r="U33" i="25"/>
  <c r="U34" i="25"/>
  <c r="T34" i="25"/>
  <c r="V34" i="25" s="1"/>
  <c r="P34" i="25"/>
  <c r="P33" i="25"/>
  <c r="B18" i="27"/>
  <c r="B17" i="27"/>
  <c r="B16" i="27"/>
  <c r="C15" i="27"/>
  <c r="B15" i="27"/>
  <c r="C14" i="27"/>
  <c r="B14" i="27"/>
  <c r="C13" i="27"/>
  <c r="B22" i="25" s="1"/>
  <c r="B13" i="27"/>
  <c r="T25" i="25" l="1"/>
  <c r="U29" i="25"/>
  <c r="Z22" i="25"/>
  <c r="F33" i="20" l="1"/>
  <c r="E33" i="20"/>
  <c r="D33" i="20"/>
  <c r="F28" i="20"/>
  <c r="E28" i="20"/>
  <c r="D28" i="20"/>
  <c r="F23" i="20"/>
  <c r="E23" i="20"/>
  <c r="D23" i="20"/>
  <c r="F18" i="20"/>
  <c r="E18" i="20"/>
  <c r="D18" i="20"/>
  <c r="F13" i="20"/>
  <c r="E13" i="20"/>
  <c r="D13" i="20"/>
  <c r="O31" i="25"/>
  <c r="O30" i="25"/>
  <c r="R36" i="25"/>
  <c r="R35" i="25"/>
  <c r="R32" i="25"/>
  <c r="O37" i="25" l="1"/>
  <c r="S37" i="25" s="1"/>
  <c r="O36" i="25"/>
  <c r="S36" i="25" s="1"/>
  <c r="T36" i="25" s="1"/>
  <c r="O35" i="25"/>
  <c r="S35" i="25" s="1"/>
  <c r="T35" i="25" s="1"/>
  <c r="O32" i="25"/>
  <c r="S32" i="25" s="1"/>
  <c r="T32" i="25" s="1"/>
  <c r="U37" i="25" l="1"/>
  <c r="T37" i="25"/>
  <c r="B37" i="25" l="1"/>
  <c r="C36" i="19"/>
  <c r="C26" i="19"/>
  <c r="Y69" i="19"/>
  <c r="Z69" i="19" s="1"/>
  <c r="Y68" i="19"/>
  <c r="C68" i="19"/>
  <c r="B68" i="19"/>
  <c r="Y67" i="19"/>
  <c r="Z67" i="19" s="1"/>
  <c r="Y66" i="19"/>
  <c r="C66" i="19"/>
  <c r="B66" i="19"/>
  <c r="Y65" i="19"/>
  <c r="Z65" i="19" s="1"/>
  <c r="Y64" i="19"/>
  <c r="C64" i="19"/>
  <c r="B64" i="19"/>
  <c r="Y63" i="19"/>
  <c r="Z63" i="19" s="1"/>
  <c r="Y62" i="19"/>
  <c r="C62" i="19"/>
  <c r="B62" i="19"/>
  <c r="Y61" i="19"/>
  <c r="Z61" i="19" s="1"/>
  <c r="Y60" i="19"/>
  <c r="C60" i="19"/>
  <c r="B60" i="19"/>
  <c r="Y59" i="19"/>
  <c r="Z59" i="19" s="1"/>
  <c r="Y58" i="19"/>
  <c r="C58" i="19"/>
  <c r="B58" i="19"/>
  <c r="Y57" i="19"/>
  <c r="Z57" i="19" s="1"/>
  <c r="Y56" i="19"/>
  <c r="C56" i="19"/>
  <c r="B56" i="19"/>
  <c r="Y55" i="19"/>
  <c r="Z55" i="19" s="1"/>
  <c r="Y54" i="19"/>
  <c r="C54" i="19"/>
  <c r="B54" i="19"/>
  <c r="Y53" i="19"/>
  <c r="Z53" i="19" s="1"/>
  <c r="Y52" i="19"/>
  <c r="C52" i="19"/>
  <c r="B52" i="19"/>
  <c r="Y51" i="19"/>
  <c r="Z51" i="19" s="1"/>
  <c r="Y50" i="19"/>
  <c r="C50" i="19"/>
  <c r="B50" i="19"/>
  <c r="Y49" i="19"/>
  <c r="Z49" i="19" s="1"/>
  <c r="Y48" i="19"/>
  <c r="C48" i="19"/>
  <c r="B48" i="19"/>
  <c r="Y47" i="19"/>
  <c r="Z47" i="19" s="1"/>
  <c r="Z46" i="19"/>
  <c r="Y46" i="19"/>
  <c r="C46" i="19"/>
  <c r="B46" i="19"/>
  <c r="Y45" i="19"/>
  <c r="Z45" i="19" s="1"/>
  <c r="Y44" i="19"/>
  <c r="C44" i="19"/>
  <c r="B44" i="19"/>
  <c r="Y43" i="19"/>
  <c r="Z43" i="19" s="1"/>
  <c r="Y42" i="19"/>
  <c r="C42" i="19"/>
  <c r="B42" i="19"/>
  <c r="Y41" i="19"/>
  <c r="Z41" i="19" s="1"/>
  <c r="Y40" i="19"/>
  <c r="Y39" i="19"/>
  <c r="Z39" i="19" s="1"/>
  <c r="Y38" i="19"/>
  <c r="Y37" i="19"/>
  <c r="Z37" i="19" s="1"/>
  <c r="D38" i="25" s="1"/>
  <c r="Y36" i="19"/>
  <c r="C37" i="25" s="1"/>
  <c r="Y35" i="19"/>
  <c r="Z35" i="19" s="1"/>
  <c r="D36" i="25" s="1"/>
  <c r="AC36" i="25" s="1"/>
  <c r="Y34" i="19"/>
  <c r="Z34" i="19" s="1"/>
  <c r="C36" i="25" s="1"/>
  <c r="Y33" i="19"/>
  <c r="Y32" i="19"/>
  <c r="C32" i="25" s="1"/>
  <c r="Y31" i="19"/>
  <c r="Z31" i="19" s="1"/>
  <c r="D31" i="25" s="1"/>
  <c r="Y30" i="19"/>
  <c r="Z30" i="19" s="1"/>
  <c r="C31" i="25" s="1"/>
  <c r="Y29" i="19"/>
  <c r="Z29" i="19" s="1"/>
  <c r="D28" i="25" s="1"/>
  <c r="Y28" i="19"/>
  <c r="C27" i="25" s="1"/>
  <c r="Y27" i="19"/>
  <c r="D22" i="25" s="1"/>
  <c r="AC22" i="25" s="1"/>
  <c r="Y26" i="19"/>
  <c r="C22" i="25" s="1"/>
  <c r="K25" i="19"/>
  <c r="L25" i="19" s="1"/>
  <c r="M25" i="19" s="1"/>
  <c r="N25" i="19" s="1"/>
  <c r="O25" i="19" s="1"/>
  <c r="P25" i="19" s="1"/>
  <c r="Q25" i="19" s="1"/>
  <c r="R25" i="19" s="1"/>
  <c r="S25" i="19" s="1"/>
  <c r="T25" i="19" s="1"/>
  <c r="U25" i="19" s="1"/>
  <c r="V25" i="19" s="1"/>
  <c r="W25" i="19" s="1"/>
  <c r="X25" i="19" s="1"/>
  <c r="Z33" i="19" l="1"/>
  <c r="D33" i="25" s="1"/>
  <c r="D32" i="25"/>
  <c r="AA44" i="19"/>
  <c r="AB44" i="19" s="1"/>
  <c r="Z32" i="19"/>
  <c r="C33" i="25" s="1"/>
  <c r="AA30" i="19"/>
  <c r="AB30" i="19" s="1"/>
  <c r="E31" i="25" s="1"/>
  <c r="Z28" i="19"/>
  <c r="C28" i="25" s="1"/>
  <c r="AA34" i="19"/>
  <c r="AB34" i="19" s="1"/>
  <c r="E36" i="25" s="1"/>
  <c r="AA38" i="19"/>
  <c r="AB38" i="19" s="1"/>
  <c r="AA46" i="19"/>
  <c r="AB46" i="19" s="1"/>
  <c r="D37" i="25"/>
  <c r="AA40" i="19"/>
  <c r="AB40" i="19" s="1"/>
  <c r="D27" i="25"/>
  <c r="C30" i="25"/>
  <c r="C35" i="25"/>
  <c r="E22" i="25"/>
  <c r="AA36" i="19"/>
  <c r="AB36" i="19" s="1"/>
  <c r="E38" i="25" s="1"/>
  <c r="AA42" i="19"/>
  <c r="AB42" i="19" s="1"/>
  <c r="AA48" i="19"/>
  <c r="AB48" i="19" s="1"/>
  <c r="AA50" i="19"/>
  <c r="AB50" i="19" s="1"/>
  <c r="AA52" i="19"/>
  <c r="AB52" i="19" s="1"/>
  <c r="AA54" i="19"/>
  <c r="AB54" i="19" s="1"/>
  <c r="AA56" i="19"/>
  <c r="AB56" i="19" s="1"/>
  <c r="AA58" i="19"/>
  <c r="AB58" i="19" s="1"/>
  <c r="AA60" i="19"/>
  <c r="AB60" i="19" s="1"/>
  <c r="AA62" i="19"/>
  <c r="AB62" i="19" s="1"/>
  <c r="AA64" i="19"/>
  <c r="AB64" i="19" s="1"/>
  <c r="AA66" i="19"/>
  <c r="AB66" i="19" s="1"/>
  <c r="AA68" i="19"/>
  <c r="AB68" i="19" s="1"/>
  <c r="D30" i="25"/>
  <c r="D35" i="25"/>
  <c r="AA28" i="19"/>
  <c r="AB28" i="19" s="1"/>
  <c r="E28" i="25" s="1"/>
  <c r="Z27" i="19"/>
  <c r="D23" i="25" s="1"/>
  <c r="AA26" i="19"/>
  <c r="AB26" i="19" s="1"/>
  <c r="E23" i="25" s="1"/>
  <c r="AA32" i="19"/>
  <c r="AB32" i="19" s="1"/>
  <c r="E33" i="25" s="1"/>
  <c r="Z26" i="19"/>
  <c r="C23" i="25" s="1"/>
  <c r="Z38" i="19"/>
  <c r="Z40" i="19"/>
  <c r="Z42" i="19"/>
  <c r="Z44" i="19"/>
  <c r="Z48" i="19"/>
  <c r="Z50" i="19"/>
  <c r="Z52" i="19"/>
  <c r="Z54" i="19"/>
  <c r="Z56" i="19"/>
  <c r="Z58" i="19"/>
  <c r="Z60" i="19"/>
  <c r="Z62" i="19"/>
  <c r="Z64" i="19"/>
  <c r="Z66" i="19"/>
  <c r="Z68" i="19"/>
  <c r="Z36" i="19"/>
  <c r="C38" i="25" s="1"/>
  <c r="O22" i="25"/>
  <c r="E32" i="25" l="1"/>
  <c r="E27" i="25"/>
  <c r="E30" i="25"/>
  <c r="C30" i="19"/>
  <c r="B30" i="25"/>
  <c r="B27" i="25"/>
  <c r="C28" i="19"/>
  <c r="B35" i="25"/>
  <c r="C34" i="19"/>
  <c r="B32" i="25"/>
  <c r="C32" i="19"/>
  <c r="E35" i="25"/>
  <c r="P37" i="25"/>
  <c r="U36" i="25"/>
  <c r="R31" i="25"/>
  <c r="S31" i="25"/>
  <c r="T31" i="25" s="1"/>
  <c r="R30" i="25"/>
  <c r="S30" i="25"/>
  <c r="T30" i="25" s="1"/>
  <c r="R27" i="25"/>
  <c r="O27" i="25"/>
  <c r="S27" i="25" s="1"/>
  <c r="P36" i="25" l="1"/>
  <c r="U32" i="25"/>
  <c r="U35" i="25"/>
  <c r="P32" i="25"/>
  <c r="P35" i="25"/>
  <c r="U31" i="25"/>
  <c r="P31" i="25"/>
  <c r="U30" i="25"/>
  <c r="P30" i="25"/>
  <c r="U27" i="25"/>
  <c r="T27" i="25"/>
  <c r="V27" i="25" s="1"/>
  <c r="P27" i="25"/>
  <c r="S22" i="25"/>
  <c r="V37" i="25" l="1"/>
  <c r="Z37" i="25" s="1"/>
  <c r="AC37" i="25" s="1"/>
  <c r="V30" i="25"/>
  <c r="Z30" i="25" s="1"/>
  <c r="AC30" i="25" s="1"/>
  <c r="V35" i="25"/>
  <c r="Z35" i="25" s="1"/>
  <c r="AC35" i="25" s="1"/>
  <c r="V32" i="25"/>
  <c r="R22" i="25"/>
  <c r="Z27" i="25"/>
  <c r="Y27" i="25"/>
  <c r="AC27" i="25" l="1"/>
  <c r="Z32" i="25"/>
  <c r="AC32" i="25" s="1"/>
  <c r="Y35" i="25"/>
  <c r="Y32" i="25"/>
  <c r="Y37" i="25"/>
  <c r="Y30" i="25"/>
  <c r="P22" i="25" l="1"/>
  <c r="AA37" i="25"/>
  <c r="AA35" i="25"/>
  <c r="AA32" i="25"/>
  <c r="AA31" i="25"/>
  <c r="AF31" i="25" s="1"/>
  <c r="AA30" i="25"/>
  <c r="AF30" i="25" s="1"/>
  <c r="AA23" i="25"/>
  <c r="AF23" i="25" s="1"/>
  <c r="T22" i="25" l="1"/>
  <c r="V22" i="25" s="1"/>
  <c r="U22" i="25"/>
  <c r="AG30" i="25"/>
  <c r="AG31" i="25"/>
  <c r="AG23" i="25"/>
  <c r="AA22" i="25"/>
  <c r="AG22" i="25" s="1"/>
  <c r="AA27" i="25"/>
  <c r="Y22" i="25"/>
  <c r="AB22" i="25" l="1"/>
  <c r="AF27" i="25"/>
  <c r="AG27" i="25"/>
  <c r="AF22" i="25"/>
  <c r="J14" i="15" l="1"/>
  <c r="AB32" i="2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AD22" i="25" l="1"/>
  <c r="AE22" i="25" s="1"/>
  <c r="AB37" i="25"/>
  <c r="AB35" i="25"/>
  <c r="AD35" i="25" s="1"/>
  <c r="AE35" i="25" s="1"/>
  <c r="AB27" i="25"/>
  <c r="AD27" i="25" s="1"/>
  <c r="AE27" i="25" s="1"/>
  <c r="AB30" i="25"/>
  <c r="AD32" i="25"/>
  <c r="AE32" i="25" s="1"/>
  <c r="J17" i="15"/>
  <c r="J12" i="15"/>
  <c r="J20" i="15"/>
  <c r="J18" i="15"/>
  <c r="AD30" i="25" l="1"/>
  <c r="AE30" i="25" s="1"/>
  <c r="AD37" i="25"/>
  <c r="AE37" i="25" s="1"/>
  <c r="E37" i="25"/>
  <c r="J11" i="15"/>
  <c r="B40" i="19"/>
  <c r="B38" i="19"/>
  <c r="C38" i="19" l="1"/>
  <c r="C40" i="19"/>
</calcChain>
</file>

<file path=xl/comments1.xml><?xml version="1.0" encoding="utf-8"?>
<comments xmlns="http://schemas.openxmlformats.org/spreadsheetml/2006/main">
  <authors>
    <author>user</author>
    <author>Pilou</author>
    <author>Monica Viviana Parra Segura</author>
  </authors>
  <commentList>
    <comment ref="C10" authorId="0" shapeId="0">
      <text>
        <r>
          <rPr>
            <sz val="12"/>
            <color indexed="81"/>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D10" authorId="0" shapeId="0">
      <text>
        <r>
          <rPr>
            <sz val="12"/>
            <color indexed="81"/>
            <rFont val="Tahoma"/>
            <family val="2"/>
          </rPr>
          <t xml:space="preserve">Se refiere a las características generales o las formas en que se observa o manifiesta el riesgo identificado.
</t>
        </r>
      </text>
    </comment>
    <comment ref="I10" authorId="0" shapeId="0">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Q10" authorId="0" shapeId="0">
      <text>
        <r>
          <rPr>
            <b/>
            <sz val="12"/>
            <color indexed="81"/>
            <rFont val="Tahoma"/>
            <family val="2"/>
          </rPr>
          <t>Para verificar si este riesgo corresponde a un riesgo institucional o a un riesgo de corrupción, por favor diligenciar las preguntas del Cuadro de Riesgo de Corrupción</t>
        </r>
        <r>
          <rPr>
            <sz val="12"/>
            <color indexed="81"/>
            <rFont val="Tahoma"/>
            <family val="2"/>
          </rPr>
          <t xml:space="preserve">
</t>
        </r>
      </text>
    </comment>
    <comment ref="A13" authorId="1" shapeId="0">
      <text>
        <r>
          <rPr>
            <b/>
            <sz val="9"/>
            <color indexed="81"/>
            <rFont val="Tahoma"/>
            <family val="2"/>
          </rPr>
          <t>Modificar el consecutivo para cada proceso.</t>
        </r>
      </text>
    </comment>
    <comment ref="Q13"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Q14"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Q15"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Q16"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Q17"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Q18"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authors>
    <author xml:space="preserve">Mónica Viviana Parra </author>
  </authors>
  <commentList>
    <comment ref="I13" authorId="0" shapeId="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authors>
    <author>user</author>
  </authors>
  <commentList>
    <comment ref="B15" authorId="0" shapeId="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5" authorId="0" shapeId="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authors>
    <author>Pilar Gomez</author>
    <author>user</author>
  </authors>
  <commentList>
    <comment ref="M9" authorId="0" shapeId="0">
      <text>
        <r>
          <rPr>
            <sz val="12"/>
            <color indexed="81"/>
            <rFont val="Tahoma"/>
            <family val="2"/>
          </rPr>
          <t>Para plantear el plan de acción tenga en cuenta el contexto Estratégico del Fm-17(Identificación del riesgo).</t>
        </r>
      </text>
    </comment>
    <comment ref="L10" authorId="1" shapeId="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authors>
    <author xml:space="preserve">Mónica Viviana Parra </author>
  </authors>
  <commentList>
    <comment ref="J36" authorId="0" shapeId="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authors>
    <author>Ingrid Johanna Maldonado Martinez</author>
  </authors>
  <commentList>
    <comment ref="H19" authorId="0" shapeId="0">
      <text>
        <r>
          <rPr>
            <b/>
            <sz val="9"/>
            <color indexed="81"/>
            <rFont val="Tahoma"/>
            <family val="2"/>
          </rPr>
          <t>Ingrid Johanna Maldonado Martinez:</t>
        </r>
        <r>
          <rPr>
            <sz val="9"/>
            <color indexed="81"/>
            <rFont val="Tahoma"/>
            <family val="2"/>
          </rPr>
          <t xml:space="preserve">
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text>
        <r>
          <rPr>
            <b/>
            <sz val="9"/>
            <color indexed="81"/>
            <rFont val="Tahoma"/>
            <family val="2"/>
          </rPr>
          <t>Ingrid Johanna Maldonado Martinez:</t>
        </r>
        <r>
          <rPr>
            <sz val="9"/>
            <color indexed="81"/>
            <rFont val="Tahoma"/>
            <family val="2"/>
          </rPr>
          <t xml:space="preserve">
La solidez del conjunto de controles se obtiene calculando el promedio aritmético simple de los controles por cada riesgo.</t>
        </r>
      </text>
    </comment>
    <comment ref="Y19" authorId="0" shapeId="0">
      <text>
        <r>
          <rPr>
            <b/>
            <sz val="9"/>
            <color indexed="81"/>
            <rFont val="Tahoma"/>
            <family val="2"/>
          </rPr>
          <t>Ingrid Johanna Maldonado Martinez:</t>
        </r>
        <r>
          <rPr>
            <sz val="9"/>
            <color indexed="81"/>
            <rFont val="Tahoma"/>
            <family val="2"/>
          </rPr>
          <t xml:space="preserve">
Este resultado se da de forma automática</t>
        </r>
      </text>
    </comment>
    <comment ref="AC19" authorId="0" shapeId="0">
      <text>
        <r>
          <rPr>
            <b/>
            <sz val="9"/>
            <color indexed="81"/>
            <rFont val="Tahoma"/>
            <family val="2"/>
          </rPr>
          <t>Ingrid Johanna Maldonado Martinez:</t>
        </r>
        <r>
          <rPr>
            <sz val="9"/>
            <color indexed="81"/>
            <rFont val="Tahoma"/>
            <family val="2"/>
          </rPr>
          <t xml:space="preserve">
Este resultado se da de forma automática.</t>
        </r>
      </text>
    </comment>
    <comment ref="AH20" authorId="0" shapeId="0">
      <text>
        <r>
          <rPr>
            <b/>
            <sz val="9"/>
            <color indexed="81"/>
            <rFont val="Tahoma"/>
            <family val="2"/>
          </rPr>
          <t>Ingrid Johanna Maldonado Martinez:</t>
        </r>
        <r>
          <rPr>
            <sz val="9"/>
            <color indexed="81"/>
            <rFont val="Tahoma"/>
            <family val="2"/>
          </rPr>
          <t xml:space="preserve">
El tratamiento del riesgo se da de la siguiente forma: </t>
        </r>
        <r>
          <rPr>
            <b/>
            <sz val="9"/>
            <color indexed="81"/>
            <rFont val="Tahoma"/>
            <family val="2"/>
          </rPr>
          <t xml:space="preserve">Aceptar: </t>
        </r>
        <r>
          <rPr>
            <sz val="9"/>
            <color indexed="81"/>
            <rFont val="Tahoma"/>
            <family val="2"/>
          </rPr>
          <t xml:space="preserve">No se adopta ninguna medida que afecte la probabilidad o el impacto del riesgo.                                     </t>
        </r>
        <r>
          <rPr>
            <b/>
            <sz val="9"/>
            <color indexed="81"/>
            <rFont val="Tahoma"/>
            <family val="2"/>
          </rPr>
          <t>Evitar</t>
        </r>
        <r>
          <rPr>
            <sz val="9"/>
            <color indexed="81"/>
            <rFont val="Tahoma"/>
            <family val="2"/>
          </rPr>
          <t xml:space="preserve">: Se abandonan las actividades que dan lugar al riesgo, y se decide no iniciar o no continuar con la actividad que causa y riesgo.                                                     </t>
        </r>
        <r>
          <rPr>
            <b/>
            <sz val="9"/>
            <color indexed="81"/>
            <rFont val="Tahoma"/>
            <family val="2"/>
          </rPr>
          <t xml:space="preserve">Compartir: </t>
        </r>
        <r>
          <rPr>
            <sz val="9"/>
            <color indexed="81"/>
            <rFont val="Tahoma"/>
            <family val="2"/>
          </rPr>
          <t xml:space="preserve">Se reduce la probabilidad o el impacto del riesgo y se, transfiere o compartiendo una parte del riesgo.                                                                                      </t>
        </r>
        <r>
          <rPr>
            <b/>
            <sz val="9"/>
            <color indexed="81"/>
            <rFont val="Tahoma"/>
            <family val="2"/>
          </rPr>
          <t xml:space="preserve">Reducir: </t>
        </r>
        <r>
          <rPr>
            <sz val="9"/>
            <color indexed="81"/>
            <rFont val="Tahoma"/>
            <family val="2"/>
          </rPr>
          <t>Se adaptan medidas para reducir la probabilidad o el impacto del riesgo, o ambos;esto conlleva a la implementación de nuevos controles.</t>
        </r>
      </text>
    </comment>
    <comment ref="AO20" authorId="0" shapeId="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text>
        <r>
          <rPr>
            <b/>
            <sz val="9"/>
            <color indexed="81"/>
            <rFont val="Tahoma"/>
            <family val="2"/>
          </rPr>
          <t>Ingrid Johanna Maldonado Martinez:</t>
        </r>
        <r>
          <rPr>
            <sz val="9"/>
            <color indexed="81"/>
            <rFont val="Tahoma"/>
            <family val="2"/>
          </rPr>
          <t xml:space="preserve">
Efecto de la incertidumbre en el cumplimiento de los objetivos Efecto de la incertidumbre en el cumplimiento de los objetivos . Se expresa en términos de probabilidad e impacto.</t>
        </r>
      </text>
    </comment>
    <comment ref="C21" authorId="0" shapeId="0">
      <text>
        <r>
          <rPr>
            <b/>
            <sz val="9"/>
            <color indexed="81"/>
            <rFont val="Tahoma"/>
            <family val="2"/>
          </rPr>
          <t>Ingrid Johanna Maldonado Martinez:</t>
        </r>
        <r>
          <rPr>
            <sz val="9"/>
            <color indexed="81"/>
            <rFont val="Tahoma"/>
            <family val="2"/>
          </rPr>
          <t xml:space="preserve">
Es la oportunidad de que ocurra un evento específico, medido por la frecuencia y factibilidad de ocurrencia del riesgo, expresado de manera cualitativa y cuantitativa.</t>
        </r>
      </text>
    </comment>
    <comment ref="D21" authorId="0" shapeId="0">
      <text>
        <r>
          <rPr>
            <b/>
            <sz val="9"/>
            <color indexed="81"/>
            <rFont val="Tahoma"/>
            <family val="2"/>
          </rPr>
          <t>Ingrid Johanna Maldonado Martinez:</t>
        </r>
        <r>
          <rPr>
            <sz val="9"/>
            <color indexed="81"/>
            <rFont val="Tahoma"/>
            <family val="2"/>
          </rPr>
          <t xml:space="preserve">
Hace referencia a las consecuencias que puede ocasionar a la organización la materialización del riesgo; se refiere a la magnitud de sus efectos.</t>
        </r>
      </text>
    </comment>
    <comment ref="E21" authorId="0" shapeId="0">
      <text>
        <r>
          <rPr>
            <b/>
            <sz val="9"/>
            <color indexed="81"/>
            <rFont val="Tahoma"/>
            <family val="2"/>
          </rPr>
          <t>Ingrid Johanna Maldonado Martinez:</t>
        </r>
        <r>
          <rPr>
            <sz val="9"/>
            <color indexed="81"/>
            <rFont val="Tahoma"/>
            <family val="2"/>
          </rPr>
          <t xml:space="preserve">
Es aquel al que se enfrenta una entidad en ausencia de acciones para tratar el riesgo. </t>
        </r>
      </text>
    </comment>
    <comment ref="F21" authorId="0" shapeId="0">
      <text>
        <r>
          <rPr>
            <b/>
            <sz val="9"/>
            <color indexed="81"/>
            <rFont val="Tahoma"/>
            <family val="2"/>
          </rPr>
          <t>Ingrid Johanna Maldonado Martinez:</t>
        </r>
        <r>
          <rPr>
            <sz val="9"/>
            <color indexed="81"/>
            <rFont val="Tahoma"/>
            <family val="2"/>
          </rPr>
          <t xml:space="preserve">
Se debe identificar si existen controles para la mitigación del riesgo identificado.</t>
        </r>
      </text>
    </comment>
    <comment ref="R21" authorId="0" shapeId="0">
      <text>
        <r>
          <rPr>
            <b/>
            <sz val="9"/>
            <color indexed="81"/>
            <rFont val="Tahoma"/>
            <family val="2"/>
          </rPr>
          <t>Ingrid Johanna Maldonado Martinez:</t>
        </r>
        <r>
          <rPr>
            <sz val="9"/>
            <color indexed="81"/>
            <rFont val="Tahoma"/>
            <family val="2"/>
          </rPr>
          <t xml:space="preserve">
El peso individual del diseño esta dado de la siguiente manera: </t>
        </r>
        <r>
          <rPr>
            <b/>
            <sz val="9"/>
            <color indexed="81"/>
            <rFont val="Tahoma"/>
            <family val="2"/>
          </rPr>
          <t xml:space="preserve">Fuerte: </t>
        </r>
        <r>
          <rPr>
            <sz val="9"/>
            <color indexed="81"/>
            <rFont val="Tahoma"/>
            <family val="2"/>
          </rPr>
          <t xml:space="preserve">calificación entre 96 y 100,
</t>
        </r>
        <r>
          <rPr>
            <b/>
            <sz val="9"/>
            <color indexed="81"/>
            <rFont val="Tahoma"/>
            <family val="2"/>
          </rPr>
          <t>Moderado:</t>
        </r>
        <r>
          <rPr>
            <sz val="9"/>
            <color indexed="81"/>
            <rFont val="Tahoma"/>
            <family val="2"/>
          </rPr>
          <t xml:space="preserve"> la calificación entre 85 y 96.
</t>
        </r>
        <r>
          <rPr>
            <b/>
            <sz val="9"/>
            <color indexed="81"/>
            <rFont val="Tahoma"/>
            <family val="2"/>
          </rPr>
          <t xml:space="preserve">Débil: </t>
        </r>
        <r>
          <rPr>
            <sz val="9"/>
            <color indexed="81"/>
            <rFont val="Tahoma"/>
            <family val="2"/>
          </rPr>
          <t xml:space="preserve">la calificación entre 0 y 85
Este dato esta calculado automáticamente.
</t>
        </r>
      </text>
    </comment>
    <comment ref="S21" authorId="0" shapeId="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text>
        <r>
          <rPr>
            <b/>
            <sz val="9"/>
            <color indexed="81"/>
            <rFont val="Tahoma"/>
            <family val="2"/>
          </rPr>
          <t xml:space="preserve">Ingrid Johanna Maldonado Martinez:
</t>
        </r>
        <r>
          <rPr>
            <sz val="9"/>
            <color indexed="81"/>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<sst xmlns="http://schemas.openxmlformats.org/spreadsheetml/2006/main" count="1021" uniqueCount="595">
  <si>
    <t>AGENCIA NACIONAL DE INFRAESTRUCTURA</t>
  </si>
  <si>
    <t>SISTEMA INTEGRADO DE GESTIÓN</t>
  </si>
  <si>
    <t>Formato</t>
  </si>
  <si>
    <t>Medioambiental</t>
  </si>
  <si>
    <t>Revisado por:</t>
  </si>
  <si>
    <t>Nombre</t>
  </si>
  <si>
    <t>FECHA:</t>
  </si>
  <si>
    <t>ÍTEM</t>
  </si>
  <si>
    <t>RIESGO</t>
  </si>
  <si>
    <t>CAUSAS</t>
  </si>
  <si>
    <t>TIPO DE RIESGO</t>
  </si>
  <si>
    <t>TECNOLOGIA</t>
  </si>
  <si>
    <t>OPERATIVO</t>
  </si>
  <si>
    <t>Aprobado por: Nombre y firma del líder(s) del proceso</t>
  </si>
  <si>
    <t xml:space="preserve">Nombre
</t>
  </si>
  <si>
    <t xml:space="preserve">Nombre 
</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</si>
  <si>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</si>
  <si>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</si>
  <si>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</si>
  <si>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</si>
  <si>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</si>
  <si>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</si>
  <si>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</si>
  <si>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</si>
  <si>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</si>
  <si>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</si>
  <si>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</si>
  <si>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</si>
  <si>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</si>
  <si>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</si>
  <si>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</si>
  <si>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</si>
  <si>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</si>
  <si>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</si>
  <si>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</si>
  <si>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</si>
  <si>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</si>
  <si>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</si>
  <si>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</si>
  <si>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</si>
  <si>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</si>
  <si>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</si>
  <si>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</si>
  <si>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</si>
  <si>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</si>
  <si>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</si>
  <si>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</si>
  <si>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</si>
  <si>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</si>
  <si>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</si>
  <si>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</si>
  <si>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</si>
  <si>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</si>
  <si>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</si>
  <si>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</si>
  <si>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</si>
  <si>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</si>
  <si>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</si>
  <si>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</si>
  <si>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</si>
  <si>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</si>
  <si>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</si>
  <si>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</si>
  <si>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</si>
  <si>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</si>
  <si>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</si>
  <si>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</si>
  <si>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</si>
  <si>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</si>
  <si>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</si>
  <si>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</si>
  <si>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</si>
  <si>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</si>
  <si>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</si>
  <si>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</si>
  <si>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</si>
  <si>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</si>
  <si>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Notas</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</si>
  <si>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</si>
  <si>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</si>
  <si>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</si>
  <si>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</si>
  <si>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</si>
  <si>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</si>
  <si>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</si>
  <si>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</si>
  <si>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</si>
  <si>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</si>
  <si>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</si>
  <si>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</si>
  <si>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</si>
  <si>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</si>
  <si>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</si>
  <si>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</si>
  <si>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</si>
  <si>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</si>
  <si>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</si>
  <si>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</si>
  <si>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</si>
  <si>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</si>
  <si>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</si>
  <si>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</si>
  <si>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</si>
  <si>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</si>
  <si>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</si>
  <si>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</si>
  <si>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</si>
  <si>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</si>
  <si>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</si>
  <si>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</si>
  <si>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</si>
  <si>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</si>
  <si>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</si>
  <si>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</si>
  <si>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</si>
  <si>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</si>
  <si>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</si>
  <si>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</si>
  <si>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</si>
  <si>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</si>
  <si>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</si>
  <si>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</si>
  <si>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</si>
  <si>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</si>
  <si>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</si>
  <si>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</si>
  <si>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</si>
  <si>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</si>
  <si>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</si>
  <si>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</si>
  <si>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</si>
  <si>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</si>
  <si>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</si>
  <si>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</si>
  <si>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</si>
  <si>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</si>
  <si>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</si>
  <si>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</si>
  <si>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</si>
  <si>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</si>
  <si>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</si>
  <si>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</si>
  <si>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</si>
  <si>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</si>
  <si>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</si>
  <si>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</si>
  <si>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</si>
  <si>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</si>
  <si>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</si>
  <si>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</si>
  <si>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</si>
  <si>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</si>
  <si>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</si>
  <si>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</si>
  <si>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</si>
  <si>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</si>
  <si>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</si>
  <si>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</si>
  <si>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</si>
  <si>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</si>
  <si>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</si>
  <si>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</si>
  <si>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</si>
  <si>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</si>
  <si>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</si>
  <si>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</si>
  <si>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</si>
  <si>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</si>
  <si>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</si>
  <si>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</si>
  <si>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</si>
  <si>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</si>
  <si>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</si>
  <si>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</si>
  <si>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</si>
  <si>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</si>
  <si>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</si>
  <si>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</si>
  <si>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</si>
  <si>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</si>
  <si>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</si>
  <si>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CÓDIGO</t>
  </si>
  <si>
    <t>SISTEMA ESTRATÉGICO DE PLANEACIÓN Y GESTIÓN</t>
  </si>
  <si>
    <t>VERSIÓN</t>
  </si>
  <si>
    <t>FORMATO</t>
  </si>
  <si>
    <t>FECHA</t>
  </si>
  <si>
    <t>Fecha</t>
  </si>
  <si>
    <t xml:space="preserve">OBJETIVO </t>
  </si>
  <si>
    <t xml:space="preserve"> </t>
  </si>
  <si>
    <t>NOTA:</t>
  </si>
  <si>
    <t xml:space="preserve">OPCIONES DE MANEJO: </t>
  </si>
  <si>
    <t>EVALUACIÓN</t>
  </si>
  <si>
    <t>TRATATAMIENTO DEL RIESGO</t>
  </si>
  <si>
    <t>OBJETIVO</t>
  </si>
  <si>
    <t>Elaborado por:
(Colaboradores/facilitadores/personal que participa en la construcción)</t>
  </si>
  <si>
    <t>Aprobado por: 
Nombre y firma del líder(s) del proceso</t>
  </si>
  <si>
    <t>FIRMA</t>
  </si>
  <si>
    <t/>
  </si>
  <si>
    <t>Ricardo Aguilera</t>
  </si>
  <si>
    <t>Hector Vanegas</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</si>
  <si>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</si>
  <si>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</si>
  <si>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</si>
  <si>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</si>
  <si>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</si>
  <si>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</si>
  <si>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</si>
  <si>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</si>
  <si>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</si>
  <si>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</si>
  <si>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</si>
  <si>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</si>
  <si>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</si>
  <si>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</si>
  <si>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</si>
  <si>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</si>
  <si>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</si>
  <si>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</si>
  <si>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</si>
  <si>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</si>
  <si>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</si>
  <si>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</si>
  <si>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</si>
  <si>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</si>
  <si>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</si>
  <si>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</si>
  <si>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</si>
  <si>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</si>
  <si>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</si>
  <si>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</si>
  <si>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</si>
  <si>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</si>
  <si>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</si>
  <si>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t>SEPG-F-057</t>
  </si>
  <si>
    <t>IDENTIFICACIÓN DE RIESGOS RELACIONADOS CON CORRUPCION</t>
  </si>
  <si>
    <t>MAPA DE RIESGOS Y MEDIDAS ANTICORRUPCIÓN PROCESOS MISIONALES</t>
  </si>
  <si>
    <t>Planear, coordinar, estructurar , contratar, ejecutar, administrar y evaluar proyectos de concesiones y otras formas de asociación publico-probadas -APP, para el diseño, construcción, mantenimiento, operación, administración y/o explotación de la infraestructura pública de transporte de todos sus modos y de los servicios conexos o relacionados y el desarrollo de proyectos de asociación publico privada para otro tipo de infraestructura pública cuando así lo determine el Gobierno Nacional.</t>
  </si>
  <si>
    <r>
      <rPr>
        <b/>
        <i/>
        <u/>
        <sz val="12"/>
        <rFont val="Arial"/>
        <family val="2"/>
      </rPr>
      <t xml:space="preserve">Definición Riesgo de Corrupción: </t>
    </r>
    <r>
      <rPr>
        <sz val="12"/>
        <rFont val="Arial"/>
        <family val="2"/>
      </rPr>
      <t>Posibilidad de que por acción u omisión, se use el poder para poder desviar la gestión de lo público hacia un beneficio privado. (Guía para la Gestión de Riesgo de Corrupción, Presidencia d ella Republica, 2015)</t>
    </r>
  </si>
  <si>
    <t>En caso afirmativo conteste:</t>
  </si>
  <si>
    <t>En caso negativo: Deje espacio en blanco</t>
  </si>
  <si>
    <t>OBJETIVO PLAN ANTICORRUPCIÓN</t>
  </si>
  <si>
    <t>RIESGO DE CORRUPCION</t>
  </si>
  <si>
    <t>DESCRIPCIÓN DEL 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</si>
  <si>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</si>
  <si>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</si>
  <si>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</si>
  <si>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</si>
  <si>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</si>
  <si>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</si>
  <si>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</si>
  <si>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</si>
  <si>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</si>
  <si>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</si>
  <si>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</si>
  <si>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</si>
  <si>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</si>
  <si>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</si>
  <si>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Elaborado por: (Colaboradores/facilitadores/personal que participa en la construcción del formato)</t>
  </si>
  <si>
    <t xml:space="preserve">Nombres
</t>
  </si>
  <si>
    <t>Andres Boutin (ESTRUCTURACIÓN)</t>
  </si>
  <si>
    <t>Código:  SEPG-F-059</t>
  </si>
  <si>
    <t>Versión: 1.0</t>
  </si>
  <si>
    <t>Fecha: 18/03/2016</t>
  </si>
  <si>
    <t>CONSOLIDADO CALIFICACIÓN DEL RIESGO DE CORRUPCION</t>
  </si>
  <si>
    <t>MAPA DE RIESGOS Y MEDIDAS ANTICORRUPCIÓN PROCESOS ESTRATEGICOS Y DE APOYO</t>
  </si>
  <si>
    <t>Planear, coordinar, estructurar , contratar, ejecutar, administrar y evaluar proyectos de concesiones y otras formas de asociación publico-privadas -APP, para el diseño, construcción, mantenimiento, operación, administración y/o explotación de la infraestructura pública de transporte de todos sus modos y de los servicios conexos o relacionados y el desarrollo de proyectos de asociación publico privada para otro tipo de infraestructura pública cuando así lo determine el Gobierno Nacional.</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</si>
  <si>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</si>
  <si>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</si>
  <si>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</si>
  <si>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</si>
  <si>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</si>
  <si>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</si>
  <si>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</si>
  <si>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Nombres</t>
  </si>
  <si>
    <t xml:space="preserve">Nombre </t>
  </si>
  <si>
    <t>2. Gestión para mejorar el ejercicio de la función pública y prevenir la corrupción.</t>
  </si>
  <si>
    <t>Código:  SEPG-F-061</t>
  </si>
  <si>
    <t xml:space="preserve">Versión: 2.0 </t>
  </si>
  <si>
    <t>Fecha:  18/03/2016</t>
  </si>
  <si>
    <t>Matriz de Riesgo de corrupción</t>
  </si>
  <si>
    <t>Hoja 1 de 1</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</si>
  <si>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</si>
  <si>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</si>
  <si>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</si>
  <si>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</si>
  <si>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</si>
  <si>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</si>
  <si>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</si>
  <si>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</si>
  <si>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</si>
  <si>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</si>
  <si>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</si>
  <si>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</si>
  <si>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</si>
  <si>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</si>
  <si>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</si>
  <si>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</si>
  <si>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</si>
  <si>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</si>
  <si>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</si>
  <si>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</si>
  <si>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</si>
  <si>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</si>
  <si>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</si>
  <si>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</si>
  <si>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</si>
  <si>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</si>
  <si>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</si>
  <si>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MAPA DE RIESGOS Y MEDIDAS DE CONTROL ANTICORRUPCIÓN</t>
  </si>
  <si>
    <t>SEPG-F-030</t>
  </si>
  <si>
    <t>OBJETIVO POLÍTICA</t>
  </si>
  <si>
    <t>RIESGO - FUENTE: MATRIZ</t>
  </si>
  <si>
    <t>RIESGO- FUENTE:  GUÍA Secretaría de Transparencia</t>
  </si>
  <si>
    <t>RIESGO- FUENTE:  POLÍTICA Transparencia y Anticorrupción - TxCol</t>
  </si>
  <si>
    <t>RIESGO- FUENTE:  Estudio Modelo CosT DOFA</t>
  </si>
  <si>
    <t xml:space="preserve">RIESGO- FUENTE:  PROBIDAD </t>
  </si>
  <si>
    <t>RIESGO- FUENTE:  DOFA INSTITUCIONAL }</t>
  </si>
  <si>
    <r>
      <t>1. Calidad y acceso a la información pública.</t>
    </r>
    <r>
      <rPr>
        <sz val="10"/>
        <rFont val="Arial"/>
        <family val="2"/>
      </rPr>
      <t xml:space="preserve"> </t>
    </r>
    <r>
      <rPr>
        <sz val="11"/>
        <color indexed="10"/>
        <rFont val="Calibri"/>
        <family val="2"/>
      </rPr>
      <t/>
    </r>
  </si>
  <si>
    <t>Revelar  información reservada y clasificada para beneficio propio o de un tercero</t>
  </si>
  <si>
    <r>
      <t>a</t>
    </r>
    <r>
      <rPr>
        <sz val="11"/>
        <rFont val="Calibri"/>
        <family val="2"/>
      </rPr>
      <t xml:space="preserve"> Ocultar a la ciudadanía la información considerada pública. </t>
    </r>
  </si>
  <si>
    <r>
      <t>-</t>
    </r>
    <r>
      <rPr>
        <sz val="7"/>
        <rFont val="Times New Roman"/>
        <family val="1"/>
      </rPr>
      <t xml:space="preserve">            </t>
    </r>
    <r>
      <rPr>
        <sz val="11"/>
        <rFont val="Calibri"/>
        <family val="2"/>
      </rPr>
      <t xml:space="preserve">Bajo nivel de publicidad de la información (transparencia activa). </t>
    </r>
  </si>
  <si>
    <t>1. Calidad y acceso a la información pública.</t>
  </si>
  <si>
    <t>Revelar información antes de publicación de pliegos, o de la asignación de licitación</t>
  </si>
  <si>
    <t xml:space="preserve">Fuga de información de un proceso de selección contractual antes de  que este sea público.
</t>
  </si>
  <si>
    <t>Revelar información de procesos judiciales en etapas no publicas.</t>
  </si>
  <si>
    <r>
      <rPr>
        <sz val="7"/>
        <rFont val="Times New Roman"/>
        <family val="1"/>
      </rPr>
      <t xml:space="preserve"> </t>
    </r>
    <r>
      <rPr>
        <sz val="11"/>
        <rFont val="Calibri"/>
        <family val="2"/>
      </rPr>
      <t>Destrucción o alteración de los diferentes sistemas de información y del archivo</t>
    </r>
  </si>
  <si>
    <t>Revelar información antes o durante el inicio  de los procedimientos o los trámites de estructuración y selección de los proyectos de Asociación público Privada.</t>
  </si>
  <si>
    <r>
      <t>-</t>
    </r>
    <r>
      <rPr>
        <sz val="7"/>
        <rFont val="Times New Roman"/>
        <family val="1"/>
      </rPr>
      <t xml:space="preserve">            </t>
    </r>
    <r>
      <rPr>
        <sz val="11"/>
        <rFont val="Calibri"/>
        <family val="2"/>
      </rPr>
      <t>Falsedad en documentos públicos.</t>
    </r>
  </si>
  <si>
    <t>Revelar información sobre el modelo financiero.</t>
  </si>
  <si>
    <t>12. Destrucción de información con fines ilícitos</t>
  </si>
  <si>
    <r>
      <t>-</t>
    </r>
    <r>
      <rPr>
        <sz val="7"/>
        <rFont val="Times New Roman"/>
        <family val="1"/>
      </rPr>
      <t xml:space="preserve">            </t>
    </r>
    <r>
      <rPr>
        <sz val="11"/>
        <rFont val="Calibri"/>
        <family val="2"/>
      </rPr>
      <t>Pérdida de documento público.</t>
    </r>
  </si>
  <si>
    <t>Revelar información  contenida en los  expedientes prediales, que permita que personas inescrupulosas se beneficien de la información contenida en ellos.</t>
  </si>
  <si>
    <r>
      <t>-</t>
    </r>
    <r>
      <rPr>
        <sz val="7"/>
        <rFont val="Times New Roman"/>
        <family val="1"/>
      </rPr>
      <t xml:space="preserve">            </t>
    </r>
    <r>
      <rPr>
        <sz val="11"/>
        <rFont val="Calibri"/>
        <family val="2"/>
      </rPr>
      <t>Ausencia de canales de comunicación.</t>
    </r>
  </si>
  <si>
    <t>1. Elaboración y modificación del pliego de condiciones a la medida de una firma(s) particular.</t>
  </si>
  <si>
    <t xml:space="preserve">a Extralimitación de funciones. </t>
  </si>
  <si>
    <t>Concentración de poder</t>
  </si>
  <si>
    <t>Propósito, enfoque y ubicación del proyecto amañados.</t>
  </si>
  <si>
    <t>Riesgo (Negligencia en el seguimiento de los terminos procesales...) corrupción</t>
  </si>
  <si>
    <t>Influencias políticas para la toma de decisiones.</t>
  </si>
  <si>
    <t>2. Adjudicar contratos a firma(s) con malas prácticas o que representen riesgo de LAFT/CO.</t>
  </si>
  <si>
    <t xml:space="preserve">a Amiguismo y clientelismo. </t>
  </si>
  <si>
    <t>Auditorías técnicas y financieras?? (cambio de redacción)</t>
  </si>
  <si>
    <t>Incumplimiento de planes estratégicos y/o misionales.</t>
  </si>
  <si>
    <t xml:space="preserve">3. Destinación indebida de recursos por vacíos contractuales  </t>
  </si>
  <si>
    <t xml:space="preserve">a Inclusión de gastos no autorizados. </t>
  </si>
  <si>
    <t xml:space="preserve"> Ausencia o debilidad de procesos y procedimientos para la gestión administrativa y misional.</t>
  </si>
  <si>
    <t>Negocios y riesgo en la inversión extranjera</t>
  </si>
  <si>
    <t>Negligencia en los controles de la situacion financiera de concesionarios e interventorias.</t>
  </si>
  <si>
    <t xml:space="preserve">4. Estudios de factibilidad adaptados para una firma (s) en particular. </t>
  </si>
  <si>
    <t xml:space="preserve">a Afectar rubros que no corresponden con el objeto del gasto en beneficio propio o a cambio de una retribución económica. </t>
  </si>
  <si>
    <t>Incumplimiento de las normas de contratación</t>
  </si>
  <si>
    <t xml:space="preserve">No confeccionar reglas objetivas, claras y justas en los procesos de selección contractuales.
</t>
  </si>
  <si>
    <t>5. Omisión de reportes por actividades sospechosas de LAFT/CO relacionadas con las firmas estructuradora</t>
  </si>
  <si>
    <t xml:space="preserve">a Estudios previos o de factibilidad superficiales. </t>
  </si>
  <si>
    <t>-            Ausencia o debilidad de medidas y/o políticas de conflicto de interés.</t>
  </si>
  <si>
    <t>Hacer uso indebido de fondos presupuestales</t>
  </si>
  <si>
    <t xml:space="preserve">Implementar mecanismos de socialización a los inversionistas a nivel internacional de manera subjetiva y discrecional sin reglas objetivas y claras.
</t>
  </si>
  <si>
    <t>6. Manipulación de informes de seguimiento a contratos para favorecer a un tercero</t>
  </si>
  <si>
    <t xml:space="preserve">a Dilatación de los procesos con el propósito de obtener el vencimiento de términos o la prescripción del mismo. </t>
  </si>
  <si>
    <t>-            Desvío del uso de los bienes y servicios de la entidad.</t>
  </si>
  <si>
    <t xml:space="preserve">No establecer una metodología que estableza reglas claras y objetivas frente al estudio integral de todos los títulos y fichas prediales de los proyectos de concesión.
</t>
  </si>
  <si>
    <t>7. Omisión de reportes por actividades sospechosas de LAFT/CO relacionadas con las concesiones.</t>
  </si>
  <si>
    <t xml:space="preserve">a Restricción de la participación a través de visitas obligatorias innecesarias, establecidas en el pliego de condiciones. </t>
  </si>
  <si>
    <t>-            Riesgos asociados a delitos.[1]</t>
  </si>
  <si>
    <t>Inadecuada gestión y control en el inventario de los predios a nombre de la ANI incluyendo los remanentes.</t>
  </si>
  <si>
    <t>8. Intercambio de prebendas para el otorgamiento de permisos</t>
  </si>
  <si>
    <t xml:space="preserve">a Adendas que cambian condiciones generales del proceso para favorecer a grupos determinados. </t>
  </si>
  <si>
    <t>Contratación de interentorías provisionales.</t>
  </si>
  <si>
    <t>9. Manipulación de liquidaciones de pagos de concesiones</t>
  </si>
  <si>
    <t xml:space="preserve">a Urgencia manifiesta inexistente. </t>
  </si>
  <si>
    <t>Excesos de discrecionalidad  de nominadores  para realizar movimientos o retiros de personal.</t>
  </si>
  <si>
    <t xml:space="preserve">a Concentrar las labores de supervisión de múltiples contratos en poco personal. </t>
  </si>
  <si>
    <t>Riesgo (El no cumplimiento de los fines de la entidad por incumplimientos contractuales significativos) gestión</t>
  </si>
  <si>
    <t>11. Negligencia en la gestión para hacer efectivo el cumplimiento contractual generando anomalías y detrimento patrimonial a la Nación.</t>
  </si>
  <si>
    <t>2. Evaluación de los criterios de adjudicación de forma subjetiva o errónea.</t>
  </si>
  <si>
    <t>Procesos de vinculación de personal no idóneos.</t>
  </si>
  <si>
    <t>12. Fiduciarias podrían dilatar procesos de carácter sancionatorio</t>
  </si>
  <si>
    <t>Ineficiencia en los controles relacionados a indicios de corrupción.</t>
  </si>
  <si>
    <t>13.  Ocultar o presentar pruebas  falsas o incompletas para beneficiar a terceros</t>
  </si>
  <si>
    <t xml:space="preserve">No Ejercer correcta, eficiente y eficazmente la labor de vigilancia y control de los contratos estatales.
</t>
  </si>
  <si>
    <t>14. Negligencia en el seguimiento de los términos de vencimiento procesales con el fin de beneficiar a terceros.</t>
  </si>
  <si>
    <t>Desactualización de los planes, manuales y políticas relacionados al ejercimiento de controles en la gestión de la entidad.</t>
  </si>
  <si>
    <t>15. Incumplimiento o falta de gestión efectiva ante órdenes judiciales.</t>
  </si>
  <si>
    <t>Distribución de roles y responsabilidades confuso. (exceso de discrecionalidad).</t>
  </si>
  <si>
    <t>16. Ocultar  o demorar correspondencia entrante o de salida</t>
  </si>
  <si>
    <t>Riesgo (Alta rotación de personal) gestión</t>
  </si>
  <si>
    <t>Riesgo (bajo nivel de denuncia) Corrupción</t>
  </si>
  <si>
    <t>18. Demoras y posibles pérdidas de documentos que forman parte de los expedientes de contratación de Concesiones e Interventorías.</t>
  </si>
  <si>
    <t>Riesgo (Manual de funciones no alineado a los roles y responsabilidades….)corrupción</t>
  </si>
  <si>
    <t>6. Utilización indebida de información privilegiada</t>
  </si>
  <si>
    <t>Riesgo (inadecuada identificación de los riesgos…) gestión</t>
  </si>
  <si>
    <t xml:space="preserve">Sustituir, adicionar, retirar  falsificar o apropiarse expedientes o documentos  físicos para fines ilícitos. </t>
  </si>
  <si>
    <t>Riesgo (Interes privado sobre el publico…)</t>
  </si>
  <si>
    <t xml:space="preserve">No Desarrollar labores de evaluación y  calificación  impecables  en los procesos de selección  contractuales.
</t>
  </si>
  <si>
    <t>3. Aumentar la incidencia del control social.</t>
  </si>
  <si>
    <t>1. Fiduciarias podrían dilatar procesos de carácter sancionatorio</t>
  </si>
  <si>
    <t xml:space="preserve">Falta de información sobre el estado del proceso del trámite al interior de la entidad. </t>
  </si>
  <si>
    <r>
      <t>-</t>
    </r>
    <r>
      <rPr>
        <sz val="7"/>
        <rFont val="Times New Roman"/>
        <family val="1"/>
      </rPr>
      <t xml:space="preserve">            </t>
    </r>
    <r>
      <rPr>
        <sz val="11"/>
        <rFont val="Calibri"/>
        <family val="2"/>
      </rPr>
      <t>Rendición de cuentas a la ciudadanía de baja calidad.</t>
    </r>
  </si>
  <si>
    <t xml:space="preserve">Baja calidad en los canales de participación ciudadana </t>
  </si>
  <si>
    <t>2.  Perjudicar el desarrollo de la concesión por la demora en los procesos de licenciamiento ambientales y trámites de permisos ambientales</t>
  </si>
  <si>
    <t>Tráfico de influencias, (amiguismo, persona influyente).</t>
  </si>
  <si>
    <r>
      <t>-</t>
    </r>
    <r>
      <rPr>
        <sz val="7"/>
        <rFont val="Times New Roman"/>
        <family val="1"/>
      </rPr>
      <t xml:space="preserve">            </t>
    </r>
    <r>
      <rPr>
        <sz val="11"/>
        <rFont val="Calibri"/>
        <family val="2"/>
      </rPr>
      <t>Inexistencia de canales de denuncia interna y externa.</t>
    </r>
  </si>
  <si>
    <t>Riesgo (Ausencia de veedurias ciudadanas)</t>
  </si>
  <si>
    <t>3.  Manipulación de informes sobre el cumplimiento de obligaciones ambientales.</t>
  </si>
  <si>
    <r>
      <t>-</t>
    </r>
    <r>
      <rPr>
        <sz val="7"/>
        <rFont val="Times New Roman"/>
        <family val="1"/>
      </rPr>
      <t xml:space="preserve">            </t>
    </r>
    <r>
      <rPr>
        <sz val="11"/>
        <rFont val="Calibri"/>
        <family val="2"/>
      </rPr>
      <t>Bajos niveles de denuncia.</t>
    </r>
  </si>
  <si>
    <t>Riesgo (Mala calidad en la atención al ciudadano en algunos canales) gestión.
Riesgo (Desvio del interes general por sobre el particular).</t>
  </si>
  <si>
    <t>4. Negligencia en la gestión para hacer efectivo el cumplimiento de las obligaciones ambientales de los concesionarios.</t>
  </si>
  <si>
    <t>Riesgo (Ocultar a la ciudadania la información considerada publica) corrupción</t>
  </si>
  <si>
    <t>5. Favorecimiento de intereses particulares a través de la inclusión de medidas de manejo en los estudios para las licencias o permisos ambientales</t>
  </si>
  <si>
    <t>6. Perjudicar el desarrollo de la concesión por las demoras en los procesos relacionados con trámites sociales con entidades como Ministerio del Interior e ICANH.</t>
  </si>
  <si>
    <t>7. Negligencia en la gestión para hacer efectivo el cumplimiento de las obligaciones sociales.</t>
  </si>
  <si>
    <t>8. Solicitud de cambio u obras adicionales por parte de la comunidad, o requerimientos judiciales motivados por presiones de terceros.</t>
  </si>
  <si>
    <t>9. Manipulación de los Informes obtenidos del control y seguimiento predial a los contratos, para favorecer a un tercero.</t>
  </si>
  <si>
    <t>10.  Indebida aplicación de las metodologías aleatorias en la elaboración de los avalúos de los bienes requeridos para los proyectos</t>
  </si>
  <si>
    <t>11. Vulneración al debido proceso dentro de los procesos de expropiación</t>
  </si>
  <si>
    <t>4.  Promover la cultura ética.</t>
  </si>
  <si>
    <r>
      <t>-</t>
    </r>
    <r>
      <rPr>
        <sz val="7"/>
        <rFont val="Times New Roman"/>
        <family val="1"/>
      </rPr>
      <t xml:space="preserve">            </t>
    </r>
    <r>
      <rPr>
        <sz val="11"/>
        <rFont val="Calibri"/>
        <family val="2"/>
      </rPr>
      <t>Bajos estándares éticos.</t>
    </r>
  </si>
  <si>
    <t>Inadecuado clima organizacional y circustancias desfavorables para el bienestar de los servidores.</t>
  </si>
  <si>
    <r>
      <t>-</t>
    </r>
    <r>
      <rPr>
        <sz val="7"/>
        <rFont val="Times New Roman"/>
        <family val="1"/>
      </rPr>
      <t xml:space="preserve">            </t>
    </r>
    <r>
      <rPr>
        <sz val="11"/>
        <rFont val="Calibri"/>
        <family val="2"/>
      </rPr>
      <t>Baja cultura de del control social.</t>
    </r>
  </si>
  <si>
    <t>Riesgo de gestión (falta de cultura de seguridad vial)</t>
  </si>
  <si>
    <r>
      <t>-</t>
    </r>
    <r>
      <rPr>
        <sz val="7"/>
        <rFont val="Times New Roman"/>
        <family val="1"/>
      </rPr>
      <t xml:space="preserve">            </t>
    </r>
    <r>
      <rPr>
        <sz val="11"/>
        <rFont val="Calibri"/>
        <family val="2"/>
      </rPr>
      <t>Baja cultura del control institucional.</t>
    </r>
  </si>
  <si>
    <t>Firmas</t>
  </si>
  <si>
    <t>Ingrid Maldonado</t>
  </si>
  <si>
    <t>Milena Orjuela</t>
  </si>
  <si>
    <t>Riesgo de corrupción</t>
  </si>
  <si>
    <t>Servidor y/o  colaborador de la Entidad omita dar a conocer información de carácter publica según la ley establecida para ello o lo que no se encuentre dentro del índice de información clasificada y reservada.</t>
  </si>
  <si>
    <t>Destrucción y/o alteración de los documentos físicos y/o digitales para beneficio propio o de un tercero.</t>
  </si>
  <si>
    <t>1. Intereses particulares</t>
  </si>
  <si>
    <t>ARCHIVO Y CORREPONDENCIA/ SISTEMAS</t>
  </si>
  <si>
    <t>Manipular la participación de la ciudadanía.</t>
  </si>
  <si>
    <t xml:space="preserve">Destinación indebida de los recursos de la Entidad. </t>
  </si>
  <si>
    <t>Destinación indebida de los recursos físicos, económicos y humanos para beneficio propio o de un particular</t>
  </si>
  <si>
    <t xml:space="preserve">1.Acciones disciplinarias internas y con procuraduría.                                                                                                    2. Con fiscalía: Pena privativa de la libertad/ multas                                                                                    3. Contraloría:  Sanciones fiscales </t>
  </si>
  <si>
    <t>OONTRATACIÓN/PLANEACIÓN/FINANCIERA</t>
  </si>
  <si>
    <t>Extralimitación de funciones y concentración de poder.</t>
  </si>
  <si>
    <t>1. Intereses particulares 2. Desconocimiento</t>
  </si>
  <si>
    <t>GESTIÓN HUMANA/ PRESIDENCIA</t>
  </si>
  <si>
    <t>Procesos manipulados de vinculación de personal</t>
  </si>
  <si>
    <t xml:space="preserve">Omisión del cumplimientos de los procesos establecidos para la vinculación del personal con el fin de alterar el resultado. </t>
  </si>
  <si>
    <t>GESTION HUMANA/CONTRATATACIÓN</t>
  </si>
  <si>
    <t>1. Desconocimiento de la normativa.                     
2. Intereses particulares</t>
  </si>
  <si>
    <t>1. Presiones políticas      
2. Dadiva</t>
  </si>
  <si>
    <t>1. Presiones políticas     
2. Dadiva</t>
  </si>
  <si>
    <t>1. Presiones  o favores políticas                            
2. Dadiva</t>
  </si>
  <si>
    <t>1. Presiones  o favores políticas                           
 2. Dadiva</t>
  </si>
  <si>
    <t>1.Acciones disciplinarias internas y con procuraduría.                                                                
2. Con fiscalía: Pena privativa de la libertad/ multas</t>
  </si>
  <si>
    <t>1.Acciones disciplinarias internas y con procuraduría.                                                               
 2. Con fiscalía: Pena privativa de la libertad/ multas</t>
  </si>
  <si>
    <t>VAF</t>
  </si>
  <si>
    <t>AÑO 2017</t>
  </si>
  <si>
    <t>AÑO 2018</t>
  </si>
  <si>
    <t xml:space="preserve">Riesgo Procesos Estratégicos y apoyo a la gestión </t>
  </si>
  <si>
    <t>Estado</t>
  </si>
  <si>
    <t>Justificación de los cambios y observaciones</t>
  </si>
  <si>
    <t>Observación</t>
  </si>
  <si>
    <t xml:space="preserve">Filtración de información , manipulación o robo de expedientes físicos para fines ilícitos. </t>
  </si>
  <si>
    <t>Se elimina para el 2018</t>
  </si>
  <si>
    <t xml:space="preserve">Este se complementa con un riesgo modificado para el 2018 el cual es: destrucción y/o alteración de la información con fines ilícitos, ya que en el alterar encontramos: la manipulación de la información: De igual forma esta inmerso en el riesgo: Revelar información reservada y clasificada para beneficio propio o de un tercero y es un tema el cual no esta solo bajo el control de archivo y correspondencia sino  también de áreas tales como Jurídico y  Atención al ciudadano. </t>
  </si>
  <si>
    <t>Se Incluye para el año 2018</t>
  </si>
  <si>
    <t>Este riesgo se incluye ya que esta contemplado en la guía de transparencia por Colombia y unifica los riesgos: Filtración de información , manipulación o robo de expedientes físicos para fines ilícitos y Demoras y posibles pérdidas de documentos que forman parte de los expedientes de contratación de Concesiones e Interventorías.</t>
  </si>
  <si>
    <t>Destrucción de información con fines ilícitos</t>
  </si>
  <si>
    <t>Se Mantiene en el 2018  con un pequeño ajuste :Destrucción y /o alteración de información con fines ilícito. De igual forma  y de acuerdo a la nueva descripción del riesgo, se contempla lo siguiente: Destrucción y/o alteración de los documentos físicos y/o digitales para beneficio propio o de un tercero.  Teniendo en cuenta esto se incluyen controles, acciones e indicadores para mitigar el riesgo de alteración y/o destrucción de la información digitalizada.</t>
  </si>
  <si>
    <t>Esto se realizo teniendo en cuenta que no podemos hablar solo de destrucción y alteración de la correspondencia, sino de toda la información tanto física como digital de la Entidad. De igual forma se incluyen como responsable de este Riesgo al Coordinador GIT Sistemas de información y comunicaciones, teniendo en cuenta que este deberá establecer controles, planes de acciones  e indicadores para mitigar el riesgo desde el punto de vista digital.</t>
  </si>
  <si>
    <t>Destrucción y /o alteración de información con fines ilícitos</t>
  </si>
  <si>
    <t>Se modifica en el 2018</t>
  </si>
  <si>
    <t xml:space="preserve">Se modifica en el 2018, teniendo en cuenta se requería incluir toda la información no solo la de correspondencia, de igual forma porque era completamente necesario incluir controles, a acciones e indicadores desde el punto de vista de información digital. </t>
  </si>
  <si>
    <t>Ocultar  o demorar correspondencia entrante o de salida</t>
  </si>
  <si>
    <t xml:space="preserve">Se elimina en principio por que demorar es un acto de negligencia en la gestión y no de corrupción de acuerdo con la descripción misma del riesgo. Po otro lado el ocultar quedo implícito en el riesgo de ocular a la ciudadanía la información considera publica y cuyo riesgo no solo pertenece archivo y correspondencia sino también a Planeación y comunicaciones, lo cual genera que se definan nuevos controles, planes de acción e indicadores para mitigar el riesgo. </t>
  </si>
  <si>
    <t xml:space="preserve">Ocultar a la ciudadanía la información considerada pública. </t>
  </si>
  <si>
    <t>Se Incluye en el 2018</t>
  </si>
  <si>
    <t>Teniendo en cuenta lo establecido por una de las fuentes probidad y a la guía de transparencia por Colombia se observo se definió que este riesgo debía ser incluido ya que nos permite establecer controles no solo par que no se genere ocultamiento de información a nivel interno sino con la ciudadanía lo cual permite que la ANI sea cada vez mas trasparente.</t>
  </si>
  <si>
    <t>Perdidas de información por medidas de conservación deficientes.</t>
  </si>
  <si>
    <t xml:space="preserve">Se elimina </t>
  </si>
  <si>
    <t>Las perdidas de información por inadecuado almacenamiento se ve reflejado en los riesgo del proceso en su gestión ya que no es un riesgo de corrupción</t>
  </si>
  <si>
    <t>Este riesgo se incluye ya que esta contemplado en la guía de transparencia por Colombia y hace referencia a: Direccionar la participación de la ciudadanía para lograr beneficios particulares o de terceros. Esto se puede ver en: la pagina web, rendiciones de cuentas, reuniones con la ciudadanía y reuniones para socialización de proyectos, por lo que los responsables de su mitigación: son el proceso social y servicio y atención al ciudadano.</t>
  </si>
  <si>
    <t>Demoras y posibles pérdidas de documentos que forman parte de los expedientes de contratación de Concesiones e Interventorías.</t>
  </si>
  <si>
    <t xml:space="preserve">Este riesgo se elimina ya que demoras es un tema de negligencia en la gestión y por el otro lado las posibles pérdidas de documentos que forman parte de los expedientes de contratación de Concesiones e Interventorías esta implícito en el riesgo propuesto para el 2018 Revelar  información reservada y clasificada para beneficio propio o de un tercero. Por lo que no es solo un riesgo que debe mitigar Archivo y correspondencia sino también Jurídico y la Oficina de control interno disciplinario, transparencia y atención al ciudadano. </t>
  </si>
  <si>
    <t>Este riesgo en principio se contemplaba como: Destinación indebida de recursos por vacíos contractuales. Teniendo en cuenta que la destinación indebida de recursos se puede dar a nivel general en la Entidad es decir en los procesos de contratación de recursos humanos, en los recursos físicos y económico quedo como un riesgo transversal de la Entidad  el cual quedo a cargo de: Contratación, Administrativo y Financiero y Planeación.</t>
  </si>
  <si>
    <t>Este riesgo se incluye teniendo en cuenta la guía y la política  de Transparencia por Colombia, la cual identifica como riesgos de las Entidades y de la Alta dirección el, amiguismo y clientelismos, la concentración de poder y la extralimitación de funciones, por lo que consideramos vital incluirlo y establecer acciones y controles los cuales estarán a cargo de Gestión Humana y de la presidencia.</t>
  </si>
  <si>
    <t>Procesos amañados de vinculación de personal</t>
  </si>
  <si>
    <t xml:space="preserve">Teniendo en cuenta la fuente de probidad las cual establece: Excesos de discrecionalidad  de nominadores  para realizar movimientos, contrataciones  o retiros de personal. Encontramos importante verificar los controles existente por la Entidad para la mitigación de este riesgo, así como acciones necesarias para prevenirlo las cuales estarán a cargo del GIT Gestión Humana. </t>
  </si>
  <si>
    <t>Omisión en los controles relacionados a indicios de corrupción.</t>
  </si>
  <si>
    <t>Teniendo en cuenta la fuente de probidad las cual establece: Ineficiencia en los controles relacionados a indicios de corrupción. Encontramos que la ineficiencia es un tema de negligencia en la gestión; sin embargo, el omitir los controles ya establecidos de la Entidad si puede desencadenar en un acto corrupto, por lo que la responsabilidad de establecer controles y acciones para mitigar este riesgo queda a cargo del proceso de Control Interno disciplinario, atención al ciudadano y transparencia.</t>
  </si>
  <si>
    <t>Información general de los cambios generados:</t>
  </si>
  <si>
    <t xml:space="preserve">*Teniendo en cuenta las fuentes consultadas durante el año 2017 con lo que respecta a los riesgos de corrupción se tomo la sesión de redefinir los riesgos de la Entidad tanto a nivel de los procesos estratégicos y de apoyo como misionales. Las fuentes consultadas fueron: 1. Matrices Anticorrupción 2017, 2. Guía de la secretaria de Transparencia, 3. Política de Transparencia por Colombia, 4. Estudio Modelo COST DOFA, 5. Borrador DOFA de la Entidad, 6. Informe de Probidad de la Oficina de Control Interno. </t>
  </si>
  <si>
    <t>*Los riesgos se alinearon con los objetivos del Plan Anticorrupción y con los del borrador de la Política Anticorrupción</t>
  </si>
  <si>
    <t>*Se modifican los formatos SEPG-F-057, se adiciona el origen del riesgo y responsable</t>
  </si>
  <si>
    <t>*Se unen los formatos SEPG-030  y el  SEPG-F-062  y se adicionan, recursos y meta del indicador</t>
  </si>
  <si>
    <t>* Desaparece la matriz de riesgos anticorrupción de archivo y correspondencia la cual pasa hacer la matriz de riesgos de los procesos estratégicos y de apoyo</t>
  </si>
  <si>
    <t>* La matriz de riesgos de corrupción se separo en dos una para procesos misionales y otra para procesos estratégicos y de apoyo</t>
  </si>
  <si>
    <t>Adriana Estupiñan                                                                                                                                                                                                                                                                                                                                                               (Coordinador Grupo Interno Planeación)</t>
  </si>
  <si>
    <t>Carmen Janeth Rodriguez (ARCHIVO Y CORRESPONDENCIA)</t>
  </si>
  <si>
    <t>Clemencia Rojas                                                                                                                                                                                                                                                                                                                                                                                               (Coordinador GIT Talento Humano)</t>
  </si>
  <si>
    <t>Hector Vanegas (PLANEACIÓN)</t>
  </si>
  <si>
    <t>Gustavo Montero (JURIDICA)</t>
  </si>
  <si>
    <t>Oscar Ramos  (SISTEMAS)</t>
  </si>
  <si>
    <t>Diego  Ramirez(GESTION HUMANA)</t>
  </si>
  <si>
    <t>Monica Franco ( ATENCIÓN AL CIUDADANO)</t>
  </si>
  <si>
    <t>Ricardo Aguilera (PLANEACIÓN)</t>
  </si>
  <si>
    <t>Se mantiene para el año 2019</t>
  </si>
  <si>
    <t>Se ajustan Controles y valores de controles de acuerdo con lo establecido por la guía del DAFP de octubre de 2018</t>
  </si>
  <si>
    <t>Diana Lopez (CONTRATACIÓN)</t>
  </si>
  <si>
    <t>Milena Orjuela (Atención y servicio al ciudadano)</t>
  </si>
  <si>
    <t>Ingrid Maldonado (Planeación)</t>
  </si>
  <si>
    <t xml:space="preserve">Ricardo Perez                                                                                                                                                                                                                                                                                                                                                                                                 (Coordinador GIT Contratación)              </t>
  </si>
  <si>
    <t>Jose Roman Pacheco                               (Vicepresidente de Planeación, Riesgos y Entorno (E))</t>
  </si>
  <si>
    <t>Elizabeth Gomez                                                      ( Vicepresidente Administrativa y Financiera)</t>
  </si>
  <si>
    <t>Fernando Ramirez Laguado                                                 (Vicepresidente Jurídica)</t>
  </si>
  <si>
    <t>31/02019</t>
  </si>
  <si>
    <t>Santiago Valencia                                                            
( Contratista VAF)</t>
  </si>
  <si>
    <t>Diana Pabón 
( Asesora Vicepresidencia de Gestión Juridica)</t>
  </si>
  <si>
    <t>( Vicepresidente Administrativa y Financiera)</t>
  </si>
  <si>
    <t>Clemencia Rojas                                                                                                                                                                                                                                                                                                                                                                                             
  (Coordinador GIT Talento Humano)</t>
  </si>
  <si>
    <t>Concentración de poder: Alta discrecionalidad en la toma de decisiones.                                                                               
Extralimitación de funciones: Prevaricato</t>
  </si>
  <si>
    <t>Equipo de transparencia y oficina de comunicaciones</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</si>
  <si>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</si>
  <si>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</si>
  <si>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</si>
  <si>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 xml:space="preserve">Elizabeth Gómez </t>
  </si>
  <si>
    <t>MEDIDAS ANTICORRUPCIÓN PROCESOS ESTRATEGICOS Y DE APOYO</t>
  </si>
  <si>
    <t>Proporcionar información que por ley  y de acuerdo al índice de información clasificada y reservada no puede ser  suministrada a un tercero o para beneficio propio.</t>
  </si>
  <si>
    <t>TODOS LOS PROCESOS</t>
  </si>
  <si>
    <t>NO EXISTE UNA POLITICA DE PARTICIPACIÓN CIUDADANA Y NO ES UN RIESGO DE CONTROL TOTAL DE LA ENTIDAD DADO QUE SE DEBEN ANTEDER LOS LINEAMIENTOS COMO SECTOR.</t>
  </si>
  <si>
    <t>Jhon Deiby Arevalo (GIT-Humano)</t>
  </si>
  <si>
    <t>Juan Antonio Gutierrez (VAF)</t>
  </si>
  <si>
    <t>Jhonatan Hernandez (OFICINA DE COMUNICACIONES)</t>
  </si>
  <si>
    <t>Diego Alejandro Morales Silva                               (Vicepresidente de Planeación, Riesgos y Entorno )</t>
  </si>
  <si>
    <t>Nohora Isabel Vargas Castro                                                                                                                                                                                                                                                                                                                                                         
  (Coordinador Grupo Interno Planeación)</t>
  </si>
  <si>
    <t>Nohora Isabel Vargas Castro                                                                                                                                                                                                                                                                                                                                                                  (Coordinador Grupo Interno Planeación)</t>
  </si>
  <si>
    <t>Diego Alejandro Morales Silva                            (Vicepresidente de Planeación, Riesgos y Entorno)</t>
  </si>
  <si>
    <t>(Vicepresidente de Planeación, Riesgos y Entorno)</t>
  </si>
  <si>
    <t>Diego Alejandro Morales Silva</t>
  </si>
  <si>
    <t>Lorena Ojeda (ATENCIÓN AL CIUDADANO)</t>
  </si>
  <si>
    <t>CAMBIOS RIESGOS PROCESOS ESTRATEGICOS Y DE APOYO 2020</t>
  </si>
  <si>
    <t>AÑO 2019</t>
  </si>
  <si>
    <t>AÑO 2020</t>
  </si>
  <si>
    <t>Se mantiene para el año 2020</t>
  </si>
  <si>
    <t>Se elimina para 2020</t>
  </si>
  <si>
    <t>Aplicar la politica de seguridad de la información con sus documentos anexos y realizar verificación de su cumplimiento.</t>
  </si>
  <si>
    <t>Profesionales del área
Herramienta</t>
  </si>
  <si>
    <t>INDICADOR DE LAS ACCIONES</t>
  </si>
  <si>
    <t>Evaluación aplicada según muestreo</t>
  </si>
  <si>
    <t>% de avance de la estrategía
Socialización de la estrategía</t>
  </si>
  <si>
    <t xml:space="preserve">Todos los colaboradores y servidores de la Entidad aplican permanentemente lo establecido en la manual de relacionamiento TPSC-M-002, herramienta que soporta el cumplimiento de la política de transparencia de la Entidad TPSC-PT-003, con el fin de dar linea frente al comportamiento esperado de todas las partes interesadas y usuarios de la agencia. La no aplicación de éste, deja expuesta a la Entidad frente a la posibilidad de incurrir en errores y a la materialización de diferentes riesgos, para lo cual, se dejan los registros dispuestos en este manual y en los procedimientos de la Entidad. </t>
  </si>
  <si>
    <t>Mantener la implementación de la norma ISO 37001:2016 Gestión Antisoborno</t>
  </si>
  <si>
    <t>Equipo de trasparencia
Todas las areas
Oficina de Control Interno</t>
  </si>
  <si>
    <t>VPRE
Todas las vicepresidencias
OCI</t>
  </si>
  <si>
    <t>La omisión en la aplicación de un  control no genera la materialziación de un acto de corrupción.</t>
  </si>
  <si>
    <t>Andres Francisco Boada
(Coordinado Grupo Interno de  TI)</t>
  </si>
  <si>
    <t>Andres Francisco Boada ( Coordinador Grupo Interno de trabajo de TI)</t>
  </si>
  <si>
    <t>Andres Francisco Boada (Coordinador Grupo Interno de TI)</t>
  </si>
  <si>
    <t>VAF - GIT Talento Humano</t>
  </si>
  <si>
    <t xml:space="preserve"> - Coordinador GIT Talento Humano
 - Experto</t>
  </si>
  <si>
    <t>Profesional de Vinculación de Gestión de Talento Humano</t>
  </si>
  <si>
    <t>Nro. de Resoluciones publicadas</t>
  </si>
  <si>
    <t>Realizar la publicación de la Resolución de nombramiento de los nuevos servidores públicos vinculados.</t>
  </si>
  <si>
    <t>1. Desconocimiento de la normativa.                     
2. Intereses particulares
3. Incorrecta clasificación de la información</t>
  </si>
  <si>
    <t>Implementar las tablas de control de acceso, frente al uso, manejo y disposición de la documentación fisica y digital.</t>
  </si>
  <si>
    <t>Coordinador del Grupo Interno de trabajo Administrativo y Financiero</t>
  </si>
  <si>
    <t>Generar una campaña de comunicación interna para fortalecer la gestión de transparencia en la entidad.</t>
  </si>
  <si>
    <t>Implementación de la campaña</t>
  </si>
  <si>
    <t>Todos los profesionales y técnicos creadores, transformadores, guardadores de información para la gestión de las actividades a su cargo, atienden  los lineamientos de la política de seguridad y privacidad de la información GTEC-PT-001, con el fin de salvaguardar la información ya que la no aplicación de la politica puede conllevar al mal uso e inadecuada manejo de la información. La ejecución ajustada de la política, se dispone en las herramientas establecidas en ésta.</t>
  </si>
  <si>
    <t>Todos los ordenadores de gasto y quienes ostenten los roles de las áreas financieras de los proyectos, del área de presupuesto o tesorería de la Entidad, aplican  de forma permanente, lo dispuesto en el Manual Financiero GADF-M-007, para cumplir a cabalidad  lo establecido en la normas fiscales y de presupuesto. La no aplicación del mismo generaría sanciones al presupuesto de la Entidad lo que afectaria la ejecución de los proyectos. El cumplimiento ajustado del manual, esta contenido en los documentos allí dispuestos.</t>
  </si>
  <si>
    <t>Ejecución de la auditoría interna en la NTC ISO 37001:2016</t>
  </si>
  <si>
    <t>Equipo de transparencia</t>
  </si>
  <si>
    <t>Generar un plan de trabajo que abarque la socialización y el fortalecimiento de la gestión de transparencia en la entidad.</t>
  </si>
  <si>
    <t>Equipo de Transparencia ANI</t>
  </si>
  <si>
    <t>Equipo de Transparencia ANI
Oficina de Comunicaciones</t>
  </si>
  <si>
    <t xml:space="preserve">Plan de trabajo </t>
  </si>
  <si>
    <t>Todos los servidores y colaboradores de la Entidad suscriben, una vez al año, el compromiso de transparencia y confidencialidad TPSC-F-007, en cumplimiento de la Política de Transparencia (TPSC-PT-003). La no suscripción de este acuerdo atenta contra los valores de la Agencia. Evidencia de su cumplimiento reposa en las hojas de vida de los servidores públicos  y los expedientes contractuales de los colaboradores.</t>
  </si>
  <si>
    <t>Todo el personal de la Agencia, cada vez que reciban solicitudes de información, atienden lo establecido en el procedimiento de atención y servicio al ciudadano TPSC-P-001 basados en el índice de información clasificada y reservada GEJU-F-033, a fin de entregar información al ciudadano de manera justificada; la no aplicación de este control atenta contra el principio de reserva que se dispone por constitución o por ley, a cierta información, o el derecho de acceso a la información pública que tiene todo ciudadano. Los informes trimestrales realizados por el equipo de servicio al ciudadano y publicados en la pagina web, así como los documentos de respuesta brindados al peticionario, que se alojan en el Sistema de Gestión Documental -ORFEO, sirven de evidencia.</t>
  </si>
  <si>
    <t>Solicitar anualmente la actualización del índice de información clasificada y reservada, realizar su actualización y socializarlo.</t>
  </si>
  <si>
    <t>Equipo de transparencia
Presidencia ANI
Vicepresidencia Juridica
GIT Planeación
Tecnologías de la información
Servicio al ciudadano</t>
  </si>
  <si>
    <t>VPRE, VAF, VJ, Presidencia ANI</t>
  </si>
  <si>
    <t>1. Memorando enviado
2. Indice actualizado y socializado.</t>
  </si>
  <si>
    <t>1. 100%
2. 100%</t>
  </si>
  <si>
    <t>Todos los servidores públicos de la Entidad ejecutan sus actividades de acuerdo con el manual de funciones, y atendiendo lo establecido el Artículo 6° Constitucional,  en el Artículo 23 de la Ley 734 de 2002 Código Único disciplinario y en el Decreto  4165 de 2011 de creación de la Agencia, para evitar la discresionalidad en la toma decisiones. Como consecuencia de la desatención en lo señalado en el manual de funciones, conlleve En caso de detectar una posible extralimitación de funciones por parte del funcionario, la Oficina de Control Interno Disciplinario como primera instancia adelantará la gestión correspondiente. Evidencia de ello reposa en el manual de funciones.</t>
  </si>
  <si>
    <t>Los profesionales del grupo interno de  trabajo de planeación, cada año, elaboran el anteproyecto de presupuesto  a partir de los insumos facilitados por todas las áreas de la Entidad, de conformidad con el procedimiento SEPG-P-015. para priorizar los recursos y hacer un uso adeacuado de los mismos, y cumplir asi lo establecido en el plan estrategíco y plan  de acción de la Entidad. Evidencia de ello se encuentra en los registros establecidos en el procedimiento, y el acta de la aprobación del anteproyecto.</t>
  </si>
  <si>
    <t>Todos los ordenadores de gasto o quienes ejerzan el rol de supervisión de contratos, así como los profesionales del grupo interno de trabajo de contratación, programan el Plan Anual de Adquisiciones bajo los lineamientos dados por Colombia Compra Eficiente, para no adquirir bienes y servicios que  que esten por fuera de lo establecido en la ley o que no atiendan la necesidades de la entidad. Evidencia de ello se refleja en el PAA y en los contratos suscritos por la Agencia.</t>
  </si>
  <si>
    <r>
      <t>Las distintas áreas y los diversos comites de los que dispone la ANI, de acuerdo con sus atribuciones, discuten las posibles decisiones que afectan a la Entidad en la parte presupuestal, de contratación y de ejecución de proyectos, cada vez que se requiera, para evitar la discrecionalidad y generar alertas frente a posibles eventualidades que puedan afectar la misionalidad</t>
    </r>
    <r>
      <rPr>
        <sz val="14"/>
        <color rgb="FFFF0000"/>
        <rFont val="Arial Narrow"/>
        <family val="2"/>
      </rPr>
      <t>.</t>
    </r>
    <r>
      <rPr>
        <sz val="14"/>
        <color theme="1"/>
        <rFont val="Arial Narrow"/>
        <family val="2"/>
      </rPr>
      <t>Como evidencia, se encuentran las respectivas actas de reunión.</t>
    </r>
  </si>
  <si>
    <t xml:space="preserve">Los controles propuestos son fuertes y por ende la probabilidad del riesgo está reducidad a la mínima expresión. </t>
  </si>
  <si>
    <t>N/A</t>
  </si>
  <si>
    <t>VPRE</t>
  </si>
  <si>
    <t>1. 100%</t>
  </si>
  <si>
    <t>Coodinador del Grupo Interno de Trabajo de TI</t>
  </si>
  <si>
    <t>Juan Sebastián Barreto (Planeación)</t>
  </si>
  <si>
    <t>Isabel Cristina Agudelo                                                                                                                                                                                                                                                                                                   
  (Coordinador Grupo Interno Planeación)</t>
  </si>
  <si>
    <t>Marcela Candro Amaya                                                                                                                                                                                                                                                                                                                                                                         
  (Coordinadora (A)  GIT Talento Humano)</t>
  </si>
  <si>
    <t>Monica Franco (Jefe Equipo de Servicio al Ciudadano)</t>
  </si>
  <si>
    <t>Lorena Ojeda ( Servicio al Ciudadano)</t>
  </si>
  <si>
    <t>Jhonatan Hernandez (Oficina de Comunicaciones)</t>
  </si>
  <si>
    <t>Héctor Vanegas (Planeación)</t>
  </si>
  <si>
    <t>El área de talento humano aplica el procedimiento de provisión de los cargos de la planta de personal de la ANI GTEH-P-001 y el formato GETH-F-002 Estudio Hojas de Vida, en concordancia con Manual de Funciones y Competencias donde se establecen  las funciones y los requisitos de formación académica y experiencia, con el fin de garantizar que los aspirantes a un empleo cumplan con los requisitos de formación y experiencia para su desempeño. Como evidencia de la aplicación del control, se cuenta con los formatos GETH-F-002 Estudio Hojas de Vida diligenciados.</t>
  </si>
  <si>
    <t>Monica Franco ( Servicio al Ciudadano)</t>
  </si>
  <si>
    <t>Todos los servidores y colaboradores de la Entidad con solicitudes de información a su cargo, atienden lo establecido en el procedimiento de atención y servicio al ciudadano TPSC-P-001 basados en el índice de información clasificada y reservada GEJU-F-033, a fin de negar la entrega de información al ciudadano de manera justificada. La no aplicación de este control atenta contra el principio de reserva que se dispone por constitución o por ley, a cierta información, o el derecho de acceso a la información pública que tiene todo ciudadano. Los informes trimestrales realizados por el equipo de servicio al ciudadano y publicados en la pagina web, así como los documentos de respuesta brindados al peticionario, que se alojan en el Sistema de Gestión Documental -ORFEO, sirven de evidencia.</t>
  </si>
  <si>
    <t>Documento aprobado mediante memorando con No. Radicación  20204000166323 del 29/12/2020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</si>
</sst>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00&quot;#"/>
    <numFmt numFmtId="165" formatCode="&quot;FECHA:&quot;\ mmmm\ dd\ &quot;de&quot;\ yyyy"/>
  </numFmts>
  <fonts count="76"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9"/>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sz val="12"/>
      <name val="Calibri"/>
      <family val="2"/>
      <scheme val="minor"/>
    </font>
    <font>
      <b/>
      <sz val="10"/>
      <name val="Calibri"/>
      <family val="2"/>
      <scheme val="minor"/>
    </font>
    <font>
      <b/>
      <sz val="11"/>
      <name val="Calibri"/>
      <family val="2"/>
      <scheme val="minor"/>
    </font>
    <font>
      <b/>
      <i/>
      <u/>
      <sz val="12"/>
      <name val="Arial"/>
      <family val="2"/>
    </font>
    <font>
      <sz val="12"/>
      <color theme="1"/>
      <name val="Calibri"/>
      <family val="2"/>
      <scheme val="minor"/>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1"/>
      <color theme="0"/>
      <name val="Calibri"/>
      <family val="2"/>
      <scheme val="minor"/>
    </font>
    <font>
      <sz val="11"/>
      <color rgb="FFFF0000"/>
      <name val="Calibri"/>
      <family val="2"/>
      <scheme val="minor"/>
    </font>
    <font>
      <b/>
      <sz val="11"/>
      <color theme="1"/>
      <name val="Calibri"/>
      <family val="2"/>
      <scheme val="minor"/>
    </font>
    <font>
      <b/>
      <sz val="14"/>
      <color rgb="FFFF0000"/>
      <name val="Arial"/>
      <family val="2"/>
    </font>
    <font>
      <u/>
      <sz val="10"/>
      <color theme="10"/>
      <name val="Arial"/>
      <family val="2"/>
    </font>
    <font>
      <sz val="11"/>
      <color indexed="10"/>
      <name val="Calibri"/>
      <family val="2"/>
    </font>
    <font>
      <sz val="11"/>
      <name val="Calibri"/>
      <family val="2"/>
      <scheme val="minor"/>
    </font>
    <font>
      <sz val="11"/>
      <name val="Symbol"/>
      <family val="1"/>
      <charset val="2"/>
    </font>
    <font>
      <sz val="11"/>
      <name val="Calibri"/>
      <family val="2"/>
    </font>
    <font>
      <sz val="7"/>
      <name val="Times New Roman"/>
      <family val="1"/>
    </font>
    <font>
      <sz val="11"/>
      <color theme="4"/>
      <name val="Calibri"/>
      <family val="2"/>
      <scheme val="minor"/>
    </font>
    <font>
      <u/>
      <sz val="11"/>
      <color theme="1"/>
      <name val="Calibri"/>
      <family val="2"/>
      <scheme val="minor"/>
    </font>
    <font>
      <u/>
      <sz val="11"/>
      <name val="Calibri"/>
      <family val="2"/>
      <scheme val="minor"/>
    </font>
    <font>
      <sz val="11"/>
      <color theme="5"/>
      <name val="Calibri"/>
      <family val="2"/>
      <scheme val="minor"/>
    </font>
    <font>
      <sz val="11"/>
      <color rgb="FF92D050"/>
      <name val="Calibri"/>
      <family val="2"/>
      <scheme val="minor"/>
    </font>
    <font>
      <b/>
      <sz val="14"/>
      <color theme="3" tint="0.39997558519241921"/>
      <name val="Arial Narrow"/>
      <family val="2"/>
    </font>
    <font>
      <b/>
      <sz val="15"/>
      <color theme="1"/>
      <name val="Calibri"/>
      <family val="2"/>
      <scheme val="minor"/>
    </font>
    <font>
      <b/>
      <i/>
      <sz val="15"/>
      <color theme="1"/>
      <name val="Calibri"/>
      <family val="2"/>
      <scheme val="minor"/>
    </font>
    <font>
      <sz val="15"/>
      <name val="Arial Narrow"/>
      <family val="2"/>
    </font>
    <font>
      <sz val="15"/>
      <color theme="1"/>
      <name val="Calibri"/>
      <family val="2"/>
      <scheme val="minor"/>
    </font>
    <font>
      <sz val="14"/>
      <color rgb="FFFF0000"/>
      <name val="Arial Narrow"/>
      <family val="2"/>
    </font>
    <font>
      <sz val="14"/>
      <name val="Calibri"/>
      <family val="2"/>
      <scheme val="minor"/>
    </font>
    <font>
      <b/>
      <sz val="12"/>
      <name val="Calibri"/>
      <family val="2"/>
      <scheme val="minor"/>
    </font>
  </fonts>
  <fills count="23">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39997558519241921"/>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64"/>
      </left>
      <right/>
      <top style="medium">
        <color auto="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3">
    <xf numFmtId="0" fontId="0" fillId="0" borderId="0"/>
    <xf numFmtId="0" fontId="7" fillId="0" borderId="0"/>
    <xf numFmtId="0" fontId="57" fillId="0" borderId="0" applyNumberFormat="0" applyFill="0" applyBorder="0" applyAlignment="0" applyProtection="0"/>
  </cellStyleXfs>
  <cellXfs count="942">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Border="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4" fillId="0" borderId="0" xfId="0" applyFont="1" applyBorder="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25" fillId="12" borderId="0" xfId="0" applyFont="1" applyFill="1" applyBorder="1" applyAlignment="1" applyProtection="1">
      <alignment vertical="justify" wrapText="1"/>
    </xf>
    <xf numFmtId="0" fontId="30" fillId="12" borderId="0" xfId="0" applyFont="1" applyFill="1" applyBorder="1" applyAlignment="1" applyProtection="1">
      <alignment horizontal="left" vertical="center"/>
    </xf>
    <xf numFmtId="0" fontId="30" fillId="12" borderId="0" xfId="0" applyFont="1" applyFill="1" applyBorder="1" applyProtection="1"/>
    <xf numFmtId="0" fontId="25" fillId="12" borderId="0" xfId="0" applyFont="1" applyFill="1" applyBorder="1" applyAlignment="1" applyProtection="1">
      <alignment horizontal="center" vertical="top" wrapText="1"/>
    </xf>
    <xf numFmtId="0" fontId="25" fillId="12" borderId="0" xfId="0" applyFont="1" applyFill="1" applyBorder="1" applyAlignment="1" applyProtection="1">
      <alignment vertical="top" wrapText="1"/>
    </xf>
    <xf numFmtId="0" fontId="30" fillId="12" borderId="0" xfId="0" applyFont="1" applyFill="1" applyBorder="1" applyAlignment="1" applyProtection="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9"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23" fillId="12" borderId="0" xfId="0" applyFont="1" applyFill="1" applyAlignment="1">
      <alignment vertical="center"/>
    </xf>
    <xf numFmtId="0" fontId="0" fillId="12" borderId="0" xfId="0" applyFill="1"/>
    <xf numFmtId="0" fontId="30" fillId="12" borderId="0" xfId="0" applyFont="1" applyFill="1" applyProtection="1"/>
    <xf numFmtId="0" fontId="30" fillId="12" borderId="0" xfId="0" applyFont="1" applyFill="1" applyAlignment="1" applyProtection="1">
      <alignment vertical="center"/>
    </xf>
    <xf numFmtId="0" fontId="30" fillId="12" borderId="0" xfId="0" applyFont="1" applyFill="1" applyAlignment="1" applyProtection="1">
      <alignment horizontal="right"/>
    </xf>
    <xf numFmtId="0" fontId="30" fillId="12" borderId="0" xfId="0" applyFont="1" applyFill="1" applyBorder="1" applyAlignment="1" applyProtection="1"/>
    <xf numFmtId="0" fontId="25" fillId="12" borderId="0" xfId="0" applyFont="1" applyFill="1" applyBorder="1" applyAlignment="1" applyProtection="1">
      <alignment vertical="center" wrapText="1"/>
    </xf>
    <xf numFmtId="0" fontId="30" fillId="12" borderId="0" xfId="0" applyFont="1" applyFill="1" applyBorder="1" applyAlignment="1" applyProtection="1">
      <alignment vertical="center" wrapText="1"/>
    </xf>
    <xf numFmtId="0" fontId="7" fillId="12" borderId="53" xfId="0" applyFont="1" applyFill="1" applyBorder="1" applyAlignment="1">
      <alignment horizontal="left" vertical="center" wrapText="1"/>
    </xf>
    <xf numFmtId="0" fontId="31" fillId="12" borderId="0" xfId="0" applyFont="1" applyFill="1"/>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0" fontId="25" fillId="12" borderId="20" xfId="0" applyFont="1" applyFill="1" applyBorder="1" applyAlignment="1" applyProtection="1">
      <alignment horizontal="left" vertical="center" wrapText="1"/>
    </xf>
    <xf numFmtId="0" fontId="25" fillId="13" borderId="74" xfId="0" applyFont="1" applyFill="1" applyBorder="1" applyAlignment="1">
      <alignment vertical="center" wrapText="1"/>
    </xf>
    <xf numFmtId="0" fontId="25" fillId="13" borderId="79" xfId="0" applyFont="1" applyFill="1" applyBorder="1" applyAlignment="1">
      <alignment vertical="center" wrapText="1"/>
    </xf>
    <xf numFmtId="0" fontId="22" fillId="13" borderId="85" xfId="0" applyFont="1" applyFill="1" applyBorder="1" applyAlignment="1" applyProtection="1">
      <alignment horizontal="center" vertical="center" textRotation="90" wrapText="1"/>
    </xf>
    <xf numFmtId="0" fontId="25" fillId="13" borderId="83" xfId="0" applyFont="1" applyFill="1" applyBorder="1" applyAlignment="1" applyProtection="1">
      <alignment horizontal="center" vertical="center" wrapText="1"/>
    </xf>
    <xf numFmtId="0" fontId="26" fillId="13" borderId="80" xfId="0" applyFont="1" applyFill="1" applyBorder="1" applyAlignment="1" applyProtection="1">
      <alignment horizontal="center" vertical="center" wrapText="1"/>
    </xf>
    <xf numFmtId="1" fontId="37" fillId="12" borderId="53" xfId="0" applyNumberFormat="1" applyFont="1" applyFill="1" applyBorder="1" applyAlignment="1" applyProtection="1">
      <alignment horizontal="center" vertical="center" wrapText="1"/>
    </xf>
    <xf numFmtId="0" fontId="36" fillId="12" borderId="53" xfId="0" applyFont="1" applyFill="1" applyBorder="1" applyProtection="1"/>
    <xf numFmtId="0" fontId="30" fillId="12" borderId="0" xfId="0" applyFont="1" applyFill="1" applyBorder="1" applyAlignment="1" applyProtection="1">
      <alignment horizontal="left" vertical="center" wrapText="1"/>
    </xf>
    <xf numFmtId="0" fontId="25" fillId="13" borderId="80" xfId="0" applyFont="1" applyFill="1" applyBorder="1" applyAlignment="1" applyProtection="1">
      <alignment horizontal="center" vertical="center" wrapText="1"/>
    </xf>
    <xf numFmtId="0" fontId="25" fillId="13" borderId="80" xfId="0" applyFont="1" applyFill="1" applyBorder="1" applyAlignment="1">
      <alignment horizontal="center" vertical="center" wrapText="1"/>
    </xf>
    <xf numFmtId="0" fontId="30" fillId="12" borderId="0" xfId="0" applyFont="1" applyFill="1" applyBorder="1" applyAlignment="1" applyProtection="1">
      <alignment horizontal="left" vertical="top"/>
    </xf>
    <xf numFmtId="0" fontId="30" fillId="12" borderId="0" xfId="0" applyFont="1" applyFill="1" applyBorder="1" applyAlignment="1" applyProtection="1">
      <alignment horizontal="left" vertical="center" wrapText="1"/>
    </xf>
    <xf numFmtId="0" fontId="25" fillId="13" borderId="102" xfId="0" applyFont="1" applyFill="1" applyBorder="1" applyAlignment="1" applyProtection="1">
      <alignment horizontal="center" vertical="center" wrapText="1"/>
    </xf>
    <xf numFmtId="0" fontId="25" fillId="13" borderId="86" xfId="0" applyFont="1" applyFill="1" applyBorder="1" applyAlignment="1" applyProtection="1">
      <alignment horizontal="center" vertical="center" wrapText="1"/>
    </xf>
    <xf numFmtId="0" fontId="29" fillId="12" borderId="0" xfId="0" applyFont="1" applyFill="1" applyBorder="1" applyAlignment="1">
      <alignment horizontal="left" vertical="center" wrapText="1"/>
    </xf>
    <xf numFmtId="0" fontId="25" fillId="12" borderId="53" xfId="0" applyFont="1" applyFill="1" applyBorder="1" applyAlignment="1" applyProtection="1">
      <alignment horizontal="center" vertical="center" wrapText="1"/>
    </xf>
    <xf numFmtId="0" fontId="25" fillId="13" borderId="79" xfId="0" applyFont="1" applyFill="1" applyBorder="1" applyAlignment="1">
      <alignment horizontal="center" vertical="center" wrapText="1"/>
    </xf>
    <xf numFmtId="0" fontId="25" fillId="13" borderId="86" xfId="0" applyFont="1" applyFill="1" applyBorder="1" applyAlignment="1" applyProtection="1">
      <alignment horizontal="center" vertical="center" wrapText="1"/>
    </xf>
    <xf numFmtId="0" fontId="26" fillId="13" borderId="86" xfId="0" applyFont="1" applyFill="1" applyBorder="1" applyAlignment="1" applyProtection="1">
      <alignment horizontal="center" vertical="center" wrapText="1"/>
    </xf>
    <xf numFmtId="0" fontId="30" fillId="12" borderId="53" xfId="0" applyFont="1" applyFill="1" applyBorder="1" applyAlignment="1" applyProtection="1">
      <alignment horizontal="center" vertical="top" wrapText="1"/>
    </xf>
    <xf numFmtId="0" fontId="29" fillId="12" borderId="0" xfId="0" applyFont="1" applyFill="1" applyBorder="1" applyAlignment="1" applyProtection="1">
      <alignment horizontal="left" vertical="center" wrapText="1"/>
    </xf>
    <xf numFmtId="0" fontId="30" fillId="12" borderId="0" xfId="0" applyFont="1" applyFill="1" applyAlignment="1">
      <alignment vertical="center"/>
    </xf>
    <xf numFmtId="0" fontId="25" fillId="12" borderId="66" xfId="0" applyFont="1" applyFill="1" applyBorder="1" applyAlignment="1">
      <alignment vertical="center"/>
    </xf>
    <xf numFmtId="0" fontId="25" fillId="12" borderId="0" xfId="0" applyFont="1" applyFill="1" applyBorder="1" applyAlignment="1">
      <alignment horizontal="center" vertical="top"/>
    </xf>
    <xf numFmtId="0" fontId="25" fillId="12" borderId="0" xfId="0" applyFont="1" applyFill="1" applyAlignment="1">
      <alignment horizontal="left"/>
    </xf>
    <xf numFmtId="14" fontId="25" fillId="12" borderId="49" xfId="0" applyNumberFormat="1" applyFont="1" applyFill="1" applyBorder="1" applyAlignment="1">
      <alignment horizontal="left"/>
    </xf>
    <xf numFmtId="0" fontId="30" fillId="12" borderId="0" xfId="0" quotePrefix="1" applyFont="1" applyFill="1"/>
    <xf numFmtId="0" fontId="3" fillId="0" borderId="0" xfId="0" applyFont="1" applyAlignment="1">
      <alignment horizontal="center"/>
    </xf>
    <xf numFmtId="0" fontId="3" fillId="0" borderId="0" xfId="0" applyFont="1"/>
    <xf numFmtId="0" fontId="25" fillId="12" borderId="96" xfId="0" applyFont="1" applyFill="1" applyBorder="1" applyAlignment="1">
      <alignment horizontal="center" vertical="center" wrapText="1"/>
    </xf>
    <xf numFmtId="0" fontId="25" fillId="12" borderId="53" xfId="0" applyFont="1" applyFill="1" applyBorder="1" applyAlignment="1">
      <alignment vertical="center" wrapText="1"/>
    </xf>
    <xf numFmtId="0" fontId="9" fillId="12" borderId="53" xfId="0" applyFont="1" applyFill="1" applyBorder="1" applyAlignment="1">
      <alignment horizontal="center" vertical="center" wrapText="1"/>
    </xf>
    <xf numFmtId="0" fontId="30" fillId="0" borderId="0" xfId="0" applyFont="1" applyAlignment="1">
      <alignment vertical="center"/>
    </xf>
    <xf numFmtId="0" fontId="30" fillId="12" borderId="0" xfId="0" applyFont="1" applyFill="1" applyBorder="1" applyAlignment="1">
      <alignment horizontal="left" vertical="center"/>
    </xf>
    <xf numFmtId="0" fontId="30" fillId="12" borderId="0" xfId="0" applyFont="1" applyFill="1" applyBorder="1"/>
    <xf numFmtId="0" fontId="25" fillId="12" borderId="0" xfId="0" applyFont="1" applyFill="1" applyBorder="1" applyAlignment="1">
      <alignment horizontal="center" vertical="top" wrapText="1"/>
    </xf>
    <xf numFmtId="0" fontId="25" fillId="12" borderId="0" xfId="0" applyFont="1" applyFill="1" applyBorder="1" applyAlignment="1">
      <alignment vertical="top" wrapText="1"/>
    </xf>
    <xf numFmtId="0" fontId="25" fillId="12" borderId="0" xfId="0" applyFont="1" applyFill="1" applyBorder="1" applyAlignment="1">
      <alignment horizontal="center" vertical="center" wrapText="1"/>
    </xf>
    <xf numFmtId="0" fontId="30" fillId="12" borderId="0" xfId="0" applyFont="1" applyFill="1" applyBorder="1" applyAlignment="1">
      <alignment vertical="center"/>
    </xf>
    <xf numFmtId="0" fontId="25" fillId="15" borderId="25" xfId="0" applyFont="1" applyFill="1" applyBorder="1" applyAlignment="1">
      <alignment horizontal="center" vertical="top" wrapText="1"/>
    </xf>
    <xf numFmtId="0" fontId="25" fillId="12" borderId="0" xfId="0" applyFont="1" applyFill="1"/>
    <xf numFmtId="0" fontId="25" fillId="12" borderId="0" xfId="0" applyFont="1" applyFill="1" applyBorder="1"/>
    <xf numFmtId="0" fontId="30" fillId="12" borderId="0" xfId="0" applyFont="1" applyFill="1" applyBorder="1" applyAlignment="1">
      <alignment horizontal="center" vertical="top" wrapText="1"/>
    </xf>
    <xf numFmtId="0" fontId="30" fillId="12" borderId="32" xfId="0" applyFont="1" applyFill="1" applyBorder="1" applyAlignment="1">
      <alignment vertical="top" wrapText="1"/>
    </xf>
    <xf numFmtId="0" fontId="25" fillId="13" borderId="86" xfId="0" applyFont="1" applyFill="1" applyBorder="1" applyAlignment="1" applyProtection="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Border="1" applyAlignment="1">
      <alignment horizontal="center" vertical="center" wrapText="1"/>
    </xf>
    <xf numFmtId="1" fontId="50" fillId="12" borderId="0" xfId="0" applyNumberFormat="1" applyFont="1" applyFill="1"/>
    <xf numFmtId="0" fontId="18" fillId="0" borderId="0" xfId="0" applyFont="1"/>
    <xf numFmtId="0" fontId="23" fillId="0" borderId="0" xfId="0" applyFont="1" applyBorder="1" applyAlignment="1">
      <alignment wrapText="1"/>
    </xf>
    <xf numFmtId="0" fontId="26"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8" fillId="18" borderId="44" xfId="0" applyFont="1" applyFill="1" applyBorder="1" applyAlignment="1">
      <alignment horizontal="center" wrapText="1"/>
    </xf>
    <xf numFmtId="0" fontId="28" fillId="18" borderId="16" xfId="0" applyFont="1" applyFill="1" applyBorder="1" applyAlignment="1">
      <alignment horizontal="center" wrapText="1"/>
    </xf>
    <xf numFmtId="0" fontId="28" fillId="18" borderId="48" xfId="0" applyFont="1" applyFill="1" applyBorder="1" applyAlignment="1">
      <alignment horizontal="center" wrapText="1"/>
    </xf>
    <xf numFmtId="0" fontId="24" fillId="18" borderId="42" xfId="0" applyFont="1" applyFill="1" applyBorder="1" applyAlignment="1">
      <alignment horizontal="center" wrapText="1"/>
    </xf>
    <xf numFmtId="0" fontId="21" fillId="18" borderId="23" xfId="0" applyFont="1" applyFill="1" applyBorder="1" applyAlignment="1">
      <alignment horizontal="center"/>
    </xf>
    <xf numFmtId="0" fontId="23" fillId="18" borderId="17" xfId="0" applyFont="1" applyFill="1" applyBorder="1" applyAlignment="1">
      <alignment horizontal="center"/>
    </xf>
    <xf numFmtId="0" fontId="24" fillId="18" borderId="43" xfId="0" applyFont="1" applyFill="1" applyBorder="1" applyAlignment="1">
      <alignment horizontal="center" wrapText="1"/>
    </xf>
    <xf numFmtId="1" fontId="21" fillId="18" borderId="99" xfId="0" applyNumberFormat="1" applyFont="1" applyFill="1" applyBorder="1" applyAlignment="1">
      <alignment horizontal="center"/>
    </xf>
    <xf numFmtId="0" fontId="23" fillId="18" borderId="99" xfId="0" applyFont="1" applyFill="1" applyBorder="1" applyAlignment="1">
      <alignment horizontal="center"/>
    </xf>
    <xf numFmtId="0" fontId="24" fillId="18" borderId="27" xfId="0" applyFont="1" applyFill="1" applyBorder="1" applyAlignment="1">
      <alignment horizontal="center" wrapText="1"/>
    </xf>
    <xf numFmtId="0" fontId="21" fillId="18" borderId="27" xfId="0" applyFont="1" applyFill="1" applyBorder="1" applyAlignment="1">
      <alignment horizontal="center"/>
    </xf>
    <xf numFmtId="0" fontId="24" fillId="18" borderId="24" xfId="0" applyFont="1" applyFill="1" applyBorder="1" applyAlignment="1">
      <alignment horizontal="center" wrapText="1"/>
    </xf>
    <xf numFmtId="0" fontId="24" fillId="18" borderId="39" xfId="0" applyFont="1" applyFill="1" applyBorder="1" applyAlignment="1">
      <alignment horizontal="center" wrapText="1"/>
    </xf>
    <xf numFmtId="0" fontId="21" fillId="18" borderId="39" xfId="0" applyFont="1" applyFill="1" applyBorder="1" applyAlignment="1">
      <alignment horizontal="center"/>
    </xf>
    <xf numFmtId="0" fontId="23" fillId="18" borderId="6" xfId="0" applyFont="1" applyFill="1" applyBorder="1" applyAlignment="1">
      <alignment horizontal="center"/>
    </xf>
    <xf numFmtId="0" fontId="24" fillId="18" borderId="59" xfId="0" applyFont="1" applyFill="1" applyBorder="1" applyAlignment="1">
      <alignment horizontal="center" wrapText="1"/>
    </xf>
    <xf numFmtId="1" fontId="21" fillId="18" borderId="90" xfId="0" applyNumberFormat="1" applyFont="1" applyFill="1" applyBorder="1" applyAlignment="1">
      <alignment horizontal="center"/>
    </xf>
    <xf numFmtId="0" fontId="23" fillId="18" borderId="90" xfId="0" applyFont="1" applyFill="1" applyBorder="1" applyAlignment="1">
      <alignment horizontal="center"/>
    </xf>
    <xf numFmtId="0" fontId="51" fillId="0" borderId="53" xfId="0" applyFont="1" applyBorder="1" applyAlignment="1" applyProtection="1">
      <alignment horizontal="center" wrapText="1"/>
      <protection locked="0"/>
    </xf>
    <xf numFmtId="0" fontId="35" fillId="0" borderId="53" xfId="0" applyFont="1" applyBorder="1" applyAlignment="1" applyProtection="1">
      <alignment horizontal="center" wrapText="1"/>
      <protection locked="0"/>
    </xf>
    <xf numFmtId="0" fontId="23" fillId="18" borderId="23" xfId="0" applyFont="1" applyFill="1" applyBorder="1" applyAlignment="1">
      <alignment horizontal="center"/>
    </xf>
    <xf numFmtId="0" fontId="21" fillId="18" borderId="54" xfId="0" applyFont="1" applyFill="1" applyBorder="1" applyAlignment="1">
      <alignment horizontal="center"/>
    </xf>
    <xf numFmtId="0" fontId="23" fillId="12" borderId="0" xfId="0" applyFont="1" applyFill="1" applyBorder="1"/>
    <xf numFmtId="0" fontId="21" fillId="12" borderId="0" xfId="0" applyFont="1" applyFill="1" applyBorder="1" applyAlignment="1">
      <alignment horizontal="left" vertical="center"/>
    </xf>
    <xf numFmtId="0" fontId="28" fillId="12" borderId="0" xfId="0" applyFont="1" applyFill="1" applyBorder="1" applyAlignment="1">
      <alignment horizontal="center" vertical="top" wrapText="1"/>
    </xf>
    <xf numFmtId="0" fontId="28" fillId="12" borderId="0" xfId="0" applyFont="1" applyFill="1" applyBorder="1" applyAlignment="1">
      <alignment vertical="top" wrapText="1"/>
    </xf>
    <xf numFmtId="0" fontId="9" fillId="12" borderId="53" xfId="0" applyFont="1" applyFill="1" applyBorder="1" applyAlignment="1">
      <alignment horizontal="left" vertical="center" wrapText="1"/>
    </xf>
    <xf numFmtId="0" fontId="36" fillId="12" borderId="53" xfId="0" applyFont="1" applyFill="1" applyBorder="1" applyAlignment="1" applyProtection="1">
      <alignment horizontal="center" vertical="center"/>
      <protection locked="0"/>
    </xf>
    <xf numFmtId="0" fontId="7" fillId="12" borderId="53" xfId="0" applyFont="1" applyFill="1" applyBorder="1" applyAlignment="1">
      <alignment horizontal="left" vertical="center"/>
    </xf>
    <xf numFmtId="0" fontId="7" fillId="12" borderId="53" xfId="0" applyFont="1" applyFill="1" applyBorder="1" applyAlignment="1">
      <alignment vertical="center" wrapText="1"/>
    </xf>
    <xf numFmtId="0" fontId="56"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applyBorder="1"/>
    <xf numFmtId="0" fontId="32" fillId="6" borderId="25"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Border="1" applyAlignment="1">
      <alignment horizontal="right" vertical="top" wrapText="1"/>
    </xf>
    <xf numFmtId="0" fontId="32" fillId="6" borderId="26"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2" fillId="6" borderId="26" xfId="0" applyFont="1" applyFill="1" applyBorder="1" applyAlignment="1">
      <alignment vertical="top" wrapText="1"/>
    </xf>
    <xf numFmtId="0" fontId="6" fillId="12" borderId="0" xfId="0" applyFont="1" applyFill="1" applyBorder="1" applyAlignment="1">
      <alignment vertical="top" wrapText="1"/>
    </xf>
    <xf numFmtId="0" fontId="4" fillId="6" borderId="31" xfId="0" applyFont="1" applyFill="1" applyBorder="1" applyAlignment="1">
      <alignment horizontal="center" vertical="center" wrapText="1"/>
    </xf>
    <xf numFmtId="0" fontId="33" fillId="6" borderId="26" xfId="0" applyFont="1" applyFill="1" applyBorder="1" applyAlignment="1">
      <alignment vertical="top" wrapText="1"/>
    </xf>
    <xf numFmtId="0" fontId="4" fillId="6" borderId="61"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5" xfId="0" applyFont="1" applyFill="1" applyBorder="1" applyAlignment="1">
      <alignment horizontal="right" vertical="center" wrapText="1"/>
    </xf>
    <xf numFmtId="0" fontId="4" fillId="9" borderId="61"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5" xfId="0" applyFont="1" applyFill="1" applyBorder="1" applyAlignment="1">
      <alignment horizontal="right" vertical="center" wrapText="1"/>
    </xf>
    <xf numFmtId="0" fontId="4" fillId="7" borderId="61" xfId="0" applyFont="1" applyFill="1" applyBorder="1" applyAlignment="1">
      <alignment horizontal="center" vertical="center" wrapText="1"/>
    </xf>
    <xf numFmtId="0" fontId="32" fillId="7" borderId="26" xfId="0" applyFont="1" applyFill="1" applyBorder="1" applyAlignment="1">
      <alignment horizontal="left" vertical="center" wrapText="1"/>
    </xf>
    <xf numFmtId="0" fontId="32"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61" xfId="0" applyFont="1" applyFill="1" applyBorder="1" applyAlignment="1">
      <alignment horizontal="center" vertical="center" wrapText="1"/>
    </xf>
    <xf numFmtId="0" fontId="6" fillId="9" borderId="26" xfId="0" applyFont="1" applyFill="1" applyBorder="1" applyAlignment="1">
      <alignment vertical="top" wrapText="1"/>
    </xf>
    <xf numFmtId="0" fontId="32" fillId="7" borderId="0" xfId="0" applyFont="1" applyFill="1" applyBorder="1" applyAlignment="1">
      <alignment horizontal="right" vertical="top" wrapText="1"/>
    </xf>
    <xf numFmtId="0" fontId="4" fillId="12" borderId="0" xfId="0" applyFont="1" applyFill="1" applyBorder="1" applyAlignment="1">
      <alignment vertical="center" wrapText="1"/>
    </xf>
    <xf numFmtId="0" fontId="4" fillId="12" borderId="0"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32" fillId="7" borderId="0" xfId="0" applyFont="1" applyFill="1" applyBorder="1" applyAlignment="1">
      <alignment horizontal="center" vertical="top" wrapText="1"/>
    </xf>
    <xf numFmtId="0" fontId="4" fillId="11" borderId="32" xfId="0" applyFont="1" applyFill="1" applyBorder="1" applyAlignment="1">
      <alignment horizontal="center" vertical="center" wrapText="1"/>
    </xf>
    <xf numFmtId="0" fontId="0" fillId="12" borderId="0" xfId="0" applyFill="1" applyBorder="1"/>
    <xf numFmtId="0" fontId="32" fillId="7" borderId="0" xfId="0" applyFont="1" applyFill="1" applyBorder="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88" xfId="0" applyFont="1" applyFill="1" applyBorder="1" applyAlignment="1">
      <alignment horizontal="center" vertical="center"/>
    </xf>
    <xf numFmtId="0" fontId="0" fillId="12" borderId="0" xfId="0" applyFont="1" applyFill="1" applyBorder="1" applyAlignment="1">
      <alignment horizontal="left" wrapText="1"/>
    </xf>
    <xf numFmtId="0" fontId="53" fillId="19" borderId="0" xfId="0" applyFont="1" applyFill="1" applyBorder="1" applyAlignment="1">
      <alignment horizontal="left" wrapText="1"/>
    </xf>
    <xf numFmtId="0" fontId="55" fillId="19" borderId="0" xfId="0" applyFont="1" applyFill="1" applyBorder="1" applyAlignment="1">
      <alignment horizontal="left" wrapText="1"/>
    </xf>
    <xf numFmtId="0" fontId="53" fillId="12" borderId="0" xfId="0" applyFont="1" applyFill="1" applyBorder="1" applyAlignment="1">
      <alignment horizontal="left" wrapText="1"/>
    </xf>
    <xf numFmtId="0" fontId="54" fillId="12" borderId="109" xfId="0" applyFont="1" applyFill="1" applyBorder="1" applyAlignment="1">
      <alignment horizontal="left" wrapText="1"/>
    </xf>
    <xf numFmtId="0" fontId="0" fillId="12" borderId="110" xfId="0" applyFont="1" applyFill="1" applyBorder="1" applyAlignment="1">
      <alignment horizontal="left" wrapText="1"/>
    </xf>
    <xf numFmtId="0" fontId="44" fillId="12" borderId="110" xfId="0" applyFont="1" applyFill="1" applyBorder="1" applyAlignment="1">
      <alignment wrapText="1"/>
    </xf>
    <xf numFmtId="0" fontId="59" fillId="12" borderId="110" xfId="0" applyFont="1" applyFill="1" applyBorder="1" applyAlignment="1">
      <alignment horizontal="left" wrapText="1"/>
    </xf>
    <xf numFmtId="0" fontId="60" fillId="12" borderId="110" xfId="0" applyFont="1" applyFill="1" applyBorder="1" applyAlignment="1">
      <alignment vertical="center" wrapText="1"/>
    </xf>
    <xf numFmtId="0" fontId="61" fillId="12" borderId="111" xfId="0" applyFont="1" applyFill="1" applyBorder="1" applyAlignment="1">
      <alignment horizontal="justify" vertical="center" wrapText="1"/>
    </xf>
    <xf numFmtId="0" fontId="59" fillId="12" borderId="0" xfId="0" applyFont="1" applyFill="1" applyBorder="1" applyAlignment="1">
      <alignment horizontal="left" wrapText="1"/>
    </xf>
    <xf numFmtId="0" fontId="59" fillId="12" borderId="0" xfId="0" applyFont="1" applyFill="1" applyAlignment="1">
      <alignment wrapText="1"/>
    </xf>
    <xf numFmtId="0" fontId="59" fillId="12" borderId="0" xfId="0" applyFont="1" applyFill="1"/>
    <xf numFmtId="0" fontId="54" fillId="12" borderId="112" xfId="0" applyFont="1" applyFill="1" applyBorder="1" applyAlignment="1">
      <alignment horizontal="left" wrapText="1"/>
    </xf>
    <xf numFmtId="0" fontId="0" fillId="12" borderId="113" xfId="0" applyFont="1" applyFill="1" applyBorder="1" applyAlignment="1">
      <alignment horizontal="left" vertical="center" wrapText="1"/>
    </xf>
    <xf numFmtId="0" fontId="44" fillId="12" borderId="0" xfId="0" applyFont="1" applyFill="1" applyAlignment="1">
      <alignment wrapText="1"/>
    </xf>
    <xf numFmtId="0" fontId="44" fillId="12" borderId="113" xfId="0" applyFont="1" applyFill="1" applyBorder="1" applyAlignment="1">
      <alignment wrapText="1"/>
    </xf>
    <xf numFmtId="0" fontId="59" fillId="12" borderId="113" xfId="0" applyFont="1" applyFill="1" applyBorder="1" applyAlignment="1">
      <alignment horizontal="left" vertical="center" wrapText="1"/>
    </xf>
    <xf numFmtId="0" fontId="60" fillId="12" borderId="113" xfId="0" applyFont="1" applyFill="1" applyBorder="1" applyAlignment="1">
      <alignment vertical="center" wrapText="1"/>
    </xf>
    <xf numFmtId="0" fontId="59" fillId="12" borderId="114" xfId="0" applyFont="1" applyFill="1" applyBorder="1" applyAlignment="1">
      <alignment horizontal="left" vertical="center" wrapText="1"/>
    </xf>
    <xf numFmtId="0" fontId="59" fillId="12" borderId="0" xfId="0" applyFont="1" applyFill="1" applyBorder="1" applyAlignment="1">
      <alignment horizontal="left" vertical="center"/>
    </xf>
    <xf numFmtId="0" fontId="59" fillId="12" borderId="113" xfId="0" applyFont="1" applyFill="1" applyBorder="1" applyAlignment="1">
      <alignment wrapText="1"/>
    </xf>
    <xf numFmtId="0" fontId="59" fillId="12" borderId="0" xfId="0" applyFont="1" applyFill="1" applyBorder="1" applyAlignment="1">
      <alignment horizontal="left" vertical="center" wrapText="1"/>
    </xf>
    <xf numFmtId="0" fontId="61" fillId="12" borderId="114" xfId="0" applyFont="1" applyFill="1" applyBorder="1" applyAlignment="1">
      <alignment horizontal="justify" vertical="center" wrapText="1"/>
    </xf>
    <xf numFmtId="0" fontId="59" fillId="12" borderId="114" xfId="0" applyFont="1" applyFill="1" applyBorder="1" applyAlignment="1">
      <alignment wrapText="1"/>
    </xf>
    <xf numFmtId="0" fontId="63" fillId="12" borderId="112" xfId="0" applyFont="1" applyFill="1" applyBorder="1" applyAlignment="1">
      <alignment horizontal="left" wrapText="1"/>
    </xf>
    <xf numFmtId="0" fontId="59" fillId="12" borderId="113" xfId="0" applyFont="1" applyFill="1" applyBorder="1" applyAlignment="1">
      <alignment horizontal="left" wrapText="1"/>
    </xf>
    <xf numFmtId="0" fontId="44" fillId="12" borderId="113" xfId="0" applyFont="1" applyFill="1" applyBorder="1" applyAlignment="1">
      <alignment horizontal="left" vertical="center" wrapText="1"/>
    </xf>
    <xf numFmtId="0" fontId="44" fillId="12" borderId="114" xfId="0" applyFont="1" applyFill="1" applyBorder="1" applyAlignment="1">
      <alignment horizontal="left" vertical="center" wrapText="1"/>
    </xf>
    <xf numFmtId="0" fontId="44" fillId="12" borderId="113" xfId="0" applyFont="1" applyFill="1" applyBorder="1" applyAlignment="1">
      <alignment horizontal="left" wrapText="1"/>
    </xf>
    <xf numFmtId="0" fontId="59" fillId="12" borderId="115" xfId="0" applyFont="1" applyFill="1" applyBorder="1" applyAlignment="1">
      <alignment horizontal="left" vertical="center" wrapText="1"/>
    </xf>
    <xf numFmtId="0" fontId="64" fillId="12" borderId="113" xfId="2" applyFont="1" applyFill="1" applyBorder="1" applyAlignment="1">
      <alignment horizontal="left" vertical="center" wrapText="1"/>
    </xf>
    <xf numFmtId="0" fontId="65" fillId="12" borderId="113" xfId="2" applyFont="1" applyFill="1" applyBorder="1" applyAlignment="1">
      <alignment horizontal="left" vertical="center" wrapText="1"/>
    </xf>
    <xf numFmtId="0" fontId="59" fillId="12" borderId="110" xfId="0" applyFont="1" applyFill="1" applyBorder="1" applyAlignment="1">
      <alignment horizontal="left" vertical="center" wrapText="1"/>
    </xf>
    <xf numFmtId="0" fontId="65" fillId="12" borderId="114" xfId="2" applyFont="1" applyFill="1" applyBorder="1" applyAlignment="1">
      <alignment horizontal="left" vertical="center" wrapText="1"/>
    </xf>
    <xf numFmtId="0" fontId="65" fillId="12" borderId="0" xfId="2" applyFont="1" applyFill="1" applyBorder="1" applyAlignment="1">
      <alignment horizontal="left" vertical="center" wrapText="1"/>
    </xf>
    <xf numFmtId="0" fontId="0" fillId="12" borderId="113" xfId="0" applyFont="1" applyFill="1" applyBorder="1" applyAlignment="1">
      <alignment horizontal="left" wrapText="1"/>
    </xf>
    <xf numFmtId="0" fontId="59" fillId="12" borderId="114" xfId="0" applyFont="1" applyFill="1" applyBorder="1" applyAlignment="1">
      <alignment horizontal="left" wrapText="1"/>
    </xf>
    <xf numFmtId="0" fontId="63" fillId="12" borderId="113" xfId="0" applyFont="1" applyFill="1" applyBorder="1" applyAlignment="1">
      <alignment horizontal="left" wrapText="1"/>
    </xf>
    <xf numFmtId="0" fontId="59" fillId="12" borderId="54" xfId="0" applyFont="1" applyFill="1" applyBorder="1" applyAlignment="1">
      <alignment horizontal="left" vertical="center" wrapText="1"/>
    </xf>
    <xf numFmtId="0" fontId="66" fillId="12" borderId="112" xfId="0" applyFont="1" applyFill="1" applyBorder="1" applyAlignment="1">
      <alignment horizontal="left" wrapText="1"/>
    </xf>
    <xf numFmtId="0" fontId="0" fillId="12" borderId="0" xfId="0" applyFill="1" applyAlignment="1">
      <alignment wrapText="1"/>
    </xf>
    <xf numFmtId="0" fontId="59" fillId="12" borderId="113" xfId="0" applyFont="1" applyFill="1" applyBorder="1" applyAlignment="1">
      <alignment vertical="center" wrapText="1"/>
    </xf>
    <xf numFmtId="0" fontId="59" fillId="12" borderId="116" xfId="0" applyFont="1" applyFill="1" applyBorder="1" applyAlignment="1">
      <alignment horizontal="left" wrapText="1"/>
    </xf>
    <xf numFmtId="0" fontId="67" fillId="12" borderId="112" xfId="0" applyFont="1" applyFill="1" applyBorder="1" applyAlignment="1">
      <alignment horizontal="left" wrapText="1"/>
    </xf>
    <xf numFmtId="0" fontId="67" fillId="12" borderId="117" xfId="0" applyFont="1" applyFill="1" applyBorder="1" applyAlignment="1">
      <alignment horizontal="left" wrapText="1"/>
    </xf>
    <xf numFmtId="0" fontId="0" fillId="12" borderId="118" xfId="0" applyFont="1" applyFill="1" applyBorder="1" applyAlignment="1">
      <alignment horizontal="left" wrapText="1"/>
    </xf>
    <xf numFmtId="0" fontId="59" fillId="12" borderId="118" xfId="0" applyFont="1" applyFill="1" applyBorder="1" applyAlignment="1">
      <alignment wrapText="1"/>
    </xf>
    <xf numFmtId="0" fontId="59" fillId="12" borderId="118" xfId="0" applyFont="1" applyFill="1" applyBorder="1" applyAlignment="1">
      <alignment horizontal="left" wrapText="1"/>
    </xf>
    <xf numFmtId="0" fontId="61" fillId="12" borderId="116" xfId="0" applyFont="1" applyFill="1" applyBorder="1" applyAlignment="1">
      <alignment horizontal="justify" vertical="center" wrapText="1"/>
    </xf>
    <xf numFmtId="0" fontId="43" fillId="13" borderId="19" xfId="0" applyFont="1" applyFill="1" applyBorder="1" applyAlignment="1">
      <alignment vertical="center"/>
    </xf>
    <xf numFmtId="0" fontId="43" fillId="13" borderId="20" xfId="0" applyFont="1" applyFill="1" applyBorder="1" applyAlignment="1">
      <alignment horizontal="center" vertical="center"/>
    </xf>
    <xf numFmtId="0" fontId="42" fillId="0" borderId="53" xfId="0" applyFont="1" applyFill="1" applyBorder="1" applyAlignment="1">
      <alignment horizontal="center" vertical="center"/>
    </xf>
    <xf numFmtId="14" fontId="42" fillId="0" borderId="53" xfId="0" applyNumberFormat="1" applyFont="1" applyFill="1" applyBorder="1" applyAlignment="1">
      <alignment horizontal="center" vertical="center"/>
    </xf>
    <xf numFmtId="0" fontId="25" fillId="13" borderId="53" xfId="0" applyFont="1" applyFill="1" applyBorder="1" applyAlignment="1">
      <alignment horizontal="center" vertical="center" wrapText="1"/>
    </xf>
    <xf numFmtId="0" fontId="30" fillId="12" borderId="53" xfId="0" applyFont="1" applyFill="1" applyBorder="1" applyAlignment="1">
      <alignment horizontal="left" vertical="center" wrapText="1"/>
    </xf>
    <xf numFmtId="0" fontId="30" fillId="12" borderId="53" xfId="0" applyFont="1" applyFill="1" applyBorder="1" applyAlignment="1">
      <alignment vertical="center" wrapText="1"/>
    </xf>
    <xf numFmtId="0" fontId="30" fillId="12" borderId="53" xfId="0" applyFont="1" applyFill="1" applyBorder="1" applyAlignment="1">
      <alignment horizontal="center" vertical="center" wrapText="1"/>
    </xf>
    <xf numFmtId="0" fontId="68" fillId="12" borderId="61" xfId="0" applyFont="1" applyFill="1" applyBorder="1" applyAlignment="1">
      <alignment horizontal="center" vertical="center" wrapText="1"/>
    </xf>
    <xf numFmtId="0" fontId="30" fillId="12" borderId="53" xfId="0" applyFont="1" applyFill="1" applyBorder="1" applyAlignment="1">
      <alignment horizontal="justify" vertical="center" wrapText="1"/>
    </xf>
    <xf numFmtId="0" fontId="25" fillId="12" borderId="53" xfId="0" applyFont="1" applyFill="1" applyBorder="1" applyAlignment="1">
      <alignment horizontal="left" vertical="center" wrapText="1"/>
    </xf>
    <xf numFmtId="0" fontId="51" fillId="12" borderId="53" xfId="0" applyFont="1" applyFill="1" applyBorder="1" applyAlignment="1" applyProtection="1">
      <alignment horizontal="center" wrapText="1"/>
      <protection locked="0"/>
    </xf>
    <xf numFmtId="0" fontId="51" fillId="12" borderId="61" xfId="0" applyFont="1" applyFill="1" applyBorder="1" applyAlignment="1" applyProtection="1">
      <alignment horizontal="center" wrapText="1"/>
      <protection locked="0"/>
    </xf>
    <xf numFmtId="0" fontId="30" fillId="12" borderId="61" xfId="0" applyFont="1" applyFill="1" applyBorder="1" applyAlignment="1">
      <alignment horizontal="center" vertical="top" wrapText="1"/>
    </xf>
    <xf numFmtId="0" fontId="30" fillId="12" borderId="32" xfId="0" applyFont="1" applyFill="1" applyBorder="1" applyAlignment="1">
      <alignment horizontal="center" vertical="top" wrapText="1"/>
    </xf>
    <xf numFmtId="0" fontId="25" fillId="15" borderId="40"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15" borderId="17" xfId="0" applyFont="1" applyFill="1" applyBorder="1" applyAlignment="1">
      <alignment horizontal="center" vertical="center" wrapText="1"/>
    </xf>
    <xf numFmtId="0" fontId="25" fillId="15" borderId="18" xfId="0" applyFont="1" applyFill="1" applyBorder="1" applyAlignment="1">
      <alignment horizontal="center" vertical="top" wrapText="1"/>
    </xf>
    <xf numFmtId="0" fontId="25" fillId="15" borderId="19" xfId="0" applyFont="1" applyFill="1" applyBorder="1" applyAlignment="1">
      <alignment horizontal="center" vertical="top" wrapText="1"/>
    </xf>
    <xf numFmtId="0" fontId="25" fillId="15" borderId="20" xfId="0" applyFont="1" applyFill="1" applyBorder="1" applyAlignment="1">
      <alignment horizontal="center" vertical="top" wrapText="1"/>
    </xf>
    <xf numFmtId="0" fontId="30" fillId="12" borderId="53" xfId="0" applyFont="1" applyFill="1" applyBorder="1" applyAlignment="1">
      <alignment vertical="center" wrapText="1"/>
    </xf>
    <xf numFmtId="0" fontId="30" fillId="12" borderId="31" xfId="0" applyFont="1" applyFill="1" applyBorder="1" applyAlignment="1">
      <alignment horizontal="center" vertical="top" wrapText="1"/>
    </xf>
    <xf numFmtId="0" fontId="30" fillId="12" borderId="106" xfId="0" applyFont="1" applyFill="1" applyBorder="1" applyAlignment="1">
      <alignment horizontal="center" vertical="top" wrapText="1"/>
    </xf>
    <xf numFmtId="0" fontId="30" fillId="12" borderId="51" xfId="0" applyFont="1" applyFill="1" applyBorder="1" applyAlignment="1">
      <alignment horizontal="center" vertical="top" wrapText="1"/>
    </xf>
    <xf numFmtId="0" fontId="30" fillId="12" borderId="92" xfId="0" applyFont="1" applyFill="1" applyBorder="1" applyAlignment="1">
      <alignment horizontal="center" vertical="top" wrapText="1"/>
    </xf>
    <xf numFmtId="0" fontId="36" fillId="12" borderId="53" xfId="0" applyFont="1" applyFill="1" applyBorder="1" applyAlignment="1" applyProtection="1">
      <alignment horizontal="center" vertical="center" wrapText="1"/>
      <protection locked="0"/>
    </xf>
    <xf numFmtId="0" fontId="37" fillId="12" borderId="53" xfId="0" applyFont="1" applyFill="1" applyBorder="1" applyAlignment="1" applyProtection="1">
      <alignment horizontal="center" vertical="center" wrapText="1"/>
    </xf>
    <xf numFmtId="0" fontId="37" fillId="12" borderId="53" xfId="0" applyFont="1" applyFill="1" applyBorder="1" applyAlignment="1" applyProtection="1">
      <alignment horizontal="center" vertical="center"/>
    </xf>
    <xf numFmtId="0" fontId="36" fillId="12" borderId="53" xfId="0" applyFont="1" applyFill="1" applyBorder="1" applyAlignment="1" applyProtection="1">
      <alignment horizontal="left" vertical="center" wrapText="1"/>
      <protection locked="0"/>
    </xf>
    <xf numFmtId="0" fontId="36" fillId="12" borderId="53" xfId="0" applyFont="1" applyFill="1" applyBorder="1" applyAlignment="1" applyProtection="1">
      <alignment vertical="center" wrapText="1"/>
      <protection locked="0"/>
    </xf>
    <xf numFmtId="14" fontId="36" fillId="12" borderId="53" xfId="0" applyNumberFormat="1" applyFont="1" applyFill="1" applyBorder="1" applyAlignment="1" applyProtection="1">
      <alignment vertical="center" wrapText="1"/>
      <protection locked="0"/>
    </xf>
    <xf numFmtId="0" fontId="69" fillId="22" borderId="97" xfId="0" applyFont="1" applyFill="1" applyBorder="1" applyAlignment="1">
      <alignment horizontal="center" vertical="center" wrapText="1"/>
    </xf>
    <xf numFmtId="0" fontId="69" fillId="22" borderId="46" xfId="0" applyFont="1" applyFill="1" applyBorder="1" applyAlignment="1">
      <alignment horizontal="center" vertical="center" wrapText="1"/>
    </xf>
    <xf numFmtId="0" fontId="71" fillId="12" borderId="33" xfId="0" applyFont="1" applyFill="1" applyBorder="1" applyAlignment="1">
      <alignment vertical="center" wrapText="1"/>
    </xf>
    <xf numFmtId="0" fontId="72" fillId="12" borderId="34" xfId="0" applyFont="1" applyFill="1" applyBorder="1" applyAlignment="1">
      <alignment horizontal="left" vertical="center" wrapText="1"/>
    </xf>
    <xf numFmtId="0" fontId="71" fillId="12" borderId="34" xfId="0" applyFont="1" applyFill="1" applyBorder="1" applyAlignment="1">
      <alignment vertical="center" wrapText="1"/>
    </xf>
    <xf numFmtId="0" fontId="71" fillId="12" borderId="96" xfId="0" applyFont="1" applyFill="1" applyBorder="1" applyAlignment="1">
      <alignment vertical="center" wrapText="1"/>
    </xf>
    <xf numFmtId="0" fontId="72" fillId="12" borderId="53" xfId="0" applyFont="1" applyFill="1" applyBorder="1" applyAlignment="1">
      <alignment horizontal="left" vertical="center" wrapText="1"/>
    </xf>
    <xf numFmtId="0" fontId="71" fillId="12" borderId="53" xfId="0" applyFont="1" applyFill="1" applyBorder="1" applyAlignment="1">
      <alignment vertical="center" wrapText="1"/>
    </xf>
    <xf numFmtId="0" fontId="71" fillId="12" borderId="55" xfId="0" applyFont="1" applyFill="1" applyBorder="1" applyAlignment="1">
      <alignment vertical="center" wrapText="1"/>
    </xf>
    <xf numFmtId="14" fontId="30" fillId="12" borderId="34" xfId="0" applyNumberFormat="1" applyFont="1" applyFill="1" applyBorder="1" applyAlignment="1">
      <alignment horizontal="center" vertical="top" wrapText="1"/>
    </xf>
    <xf numFmtId="0" fontId="29" fillId="12" borderId="46" xfId="0" applyFont="1" applyFill="1" applyBorder="1" applyAlignment="1">
      <alignment horizontal="center" vertical="center" wrapText="1"/>
    </xf>
    <xf numFmtId="14" fontId="30" fillId="12" borderId="53" xfId="0" applyNumberFormat="1" applyFont="1" applyFill="1" applyBorder="1" applyAlignment="1">
      <alignment horizontal="center" vertical="top" wrapText="1"/>
    </xf>
    <xf numFmtId="0" fontId="30" fillId="12" borderId="53" xfId="0" applyFont="1" applyFill="1" applyBorder="1" applyAlignment="1">
      <alignment horizontal="center" vertical="top" wrapText="1"/>
    </xf>
    <xf numFmtId="0" fontId="29" fillId="12" borderId="15" xfId="0" applyFont="1" applyFill="1" applyBorder="1" applyAlignment="1">
      <alignment horizontal="center" vertical="center" wrapText="1"/>
    </xf>
    <xf numFmtId="0" fontId="30" fillId="12" borderId="49" xfId="0" applyFont="1" applyFill="1" applyBorder="1" applyAlignment="1">
      <alignment horizontal="center" vertical="center" wrapText="1"/>
    </xf>
    <xf numFmtId="0" fontId="30" fillId="12" borderId="15" xfId="0" applyFont="1" applyFill="1" applyBorder="1" applyAlignment="1">
      <alignment horizontal="center" vertical="center" wrapText="1"/>
    </xf>
    <xf numFmtId="0" fontId="30" fillId="12" borderId="47" xfId="0" applyFont="1" applyFill="1" applyBorder="1" applyAlignment="1">
      <alignment horizontal="center" vertical="center" wrapText="1"/>
    </xf>
    <xf numFmtId="14" fontId="30" fillId="12" borderId="50" xfId="0" applyNumberFormat="1" applyFont="1" applyFill="1" applyBorder="1" applyAlignment="1">
      <alignment horizontal="center" vertical="center" wrapText="1"/>
    </xf>
    <xf numFmtId="14" fontId="30" fillId="12" borderId="61" xfId="0" applyNumberFormat="1" applyFont="1" applyFill="1" applyBorder="1" applyAlignment="1">
      <alignment vertical="top" wrapText="1"/>
    </xf>
    <xf numFmtId="0" fontId="30" fillId="12" borderId="61" xfId="0" applyFont="1" applyFill="1" applyBorder="1" applyAlignment="1">
      <alignment vertical="top" wrapText="1"/>
    </xf>
    <xf numFmtId="0" fontId="30" fillId="12" borderId="49" xfId="0" applyFont="1" applyFill="1" applyBorder="1" applyAlignment="1">
      <alignment vertical="center" wrapText="1"/>
    </xf>
    <xf numFmtId="0" fontId="30" fillId="12" borderId="50" xfId="0" applyFont="1" applyFill="1" applyBorder="1" applyAlignment="1">
      <alignment vertical="top" wrapText="1"/>
    </xf>
    <xf numFmtId="14" fontId="30" fillId="12" borderId="55" xfId="0" applyNumberFormat="1" applyFont="1" applyFill="1" applyBorder="1" applyAlignment="1">
      <alignment horizontal="center" vertical="top" wrapText="1"/>
    </xf>
    <xf numFmtId="0" fontId="30" fillId="12" borderId="55" xfId="0" applyFont="1" applyFill="1" applyBorder="1" applyAlignment="1">
      <alignment horizontal="center" vertical="top" wrapText="1"/>
    </xf>
    <xf numFmtId="0" fontId="30" fillId="12" borderId="55" xfId="0" applyFont="1" applyFill="1" applyBorder="1" applyAlignment="1">
      <alignment vertical="center" wrapText="1"/>
    </xf>
    <xf numFmtId="0" fontId="69" fillId="22" borderId="121" xfId="0" applyFont="1" applyFill="1" applyBorder="1" applyAlignment="1">
      <alignment horizontal="center" vertical="center" wrapText="1"/>
    </xf>
    <xf numFmtId="0" fontId="69" fillId="22" borderId="120" xfId="0" applyFont="1" applyFill="1" applyBorder="1" applyAlignment="1">
      <alignment horizontal="center" vertical="center" wrapText="1"/>
    </xf>
    <xf numFmtId="0" fontId="69" fillId="22" borderId="122" xfId="0" applyFont="1" applyFill="1" applyBorder="1" applyAlignment="1">
      <alignment horizontal="center" vertical="center" wrapText="1"/>
    </xf>
    <xf numFmtId="0" fontId="71" fillId="12" borderId="38" xfId="0" applyFont="1" applyFill="1" applyBorder="1" applyAlignment="1">
      <alignment vertical="center" wrapText="1"/>
    </xf>
    <xf numFmtId="0" fontId="71" fillId="12" borderId="92" xfId="0" applyFont="1" applyFill="1" applyBorder="1" applyAlignment="1">
      <alignment vertical="center" wrapText="1"/>
    </xf>
    <xf numFmtId="0" fontId="71" fillId="12" borderId="57" xfId="0" applyFont="1" applyFill="1" applyBorder="1" applyAlignment="1">
      <alignment vertical="center" wrapText="1"/>
    </xf>
    <xf numFmtId="0" fontId="7" fillId="12" borderId="53" xfId="0" applyFont="1" applyFill="1" applyBorder="1" applyAlignment="1">
      <alignment horizontal="center" vertical="center" wrapText="1"/>
    </xf>
    <xf numFmtId="0" fontId="69" fillId="22" borderId="119"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1" fillId="12" borderId="37" xfId="0" applyFont="1" applyFill="1" applyBorder="1" applyAlignment="1">
      <alignment vertical="center" wrapText="1"/>
    </xf>
    <xf numFmtId="0" fontId="7" fillId="12" borderId="47" xfId="0" applyFont="1" applyFill="1" applyBorder="1" applyAlignment="1">
      <alignment horizontal="left" vertical="center" wrapText="1"/>
    </xf>
    <xf numFmtId="0" fontId="7" fillId="12" borderId="61" xfId="0" applyFont="1" applyFill="1" applyBorder="1" applyAlignment="1">
      <alignment vertical="center" wrapText="1"/>
    </xf>
    <xf numFmtId="0" fontId="71" fillId="12" borderId="35" xfId="0" applyFont="1" applyFill="1" applyBorder="1" applyAlignment="1">
      <alignment vertical="center" wrapText="1"/>
    </xf>
    <xf numFmtId="0" fontId="7" fillId="12" borderId="55" xfId="0" applyFont="1" applyFill="1" applyBorder="1" applyAlignment="1">
      <alignment horizontal="center" vertical="center" wrapText="1"/>
    </xf>
    <xf numFmtId="0" fontId="7" fillId="12" borderId="32" xfId="0" applyFont="1" applyFill="1" applyBorder="1" applyAlignment="1">
      <alignment vertical="center" wrapText="1"/>
    </xf>
    <xf numFmtId="0" fontId="19" fillId="12" borderId="104" xfId="0" applyFont="1" applyFill="1" applyBorder="1" applyAlignment="1" applyProtection="1">
      <alignment horizontal="left" vertical="top" wrapText="1"/>
      <protection locked="0"/>
    </xf>
    <xf numFmtId="0" fontId="19" fillId="12" borderId="51" xfId="0" applyFont="1" applyFill="1" applyBorder="1" applyAlignment="1" applyProtection="1">
      <alignment horizontal="left" vertical="top" wrapText="1"/>
      <protection locked="0"/>
    </xf>
    <xf numFmtId="0" fontId="30" fillId="12" borderId="95" xfId="0" applyFont="1" applyFill="1" applyBorder="1" applyAlignment="1">
      <alignment horizontal="center" vertical="top" wrapText="1"/>
    </xf>
    <xf numFmtId="0" fontId="19" fillId="12" borderId="95" xfId="0" applyFont="1" applyFill="1" applyBorder="1" applyAlignment="1" applyProtection="1">
      <alignment vertical="center" wrapText="1"/>
      <protection locked="0"/>
    </xf>
    <xf numFmtId="0" fontId="19" fillId="12" borderId="51" xfId="0" applyFont="1" applyFill="1" applyBorder="1" applyAlignment="1" applyProtection="1">
      <alignment vertical="center" wrapText="1"/>
      <protection locked="0"/>
    </xf>
    <xf numFmtId="0" fontId="19" fillId="12" borderId="52" xfId="0" applyFont="1" applyFill="1" applyBorder="1" applyAlignment="1" applyProtection="1">
      <alignment vertical="center" wrapText="1"/>
      <protection locked="0"/>
    </xf>
    <xf numFmtId="0" fontId="19" fillId="12" borderId="42" xfId="0" applyFont="1" applyFill="1" applyBorder="1" applyAlignment="1" applyProtection="1">
      <alignment vertical="center" wrapText="1"/>
      <protection locked="0"/>
    </xf>
    <xf numFmtId="0" fontId="19" fillId="12" borderId="41" xfId="0" applyFont="1" applyFill="1" applyBorder="1" applyAlignment="1" applyProtection="1">
      <alignment vertical="center" wrapText="1"/>
      <protection locked="0"/>
    </xf>
    <xf numFmtId="0" fontId="19" fillId="12" borderId="104" xfId="0" applyFont="1" applyFill="1" applyBorder="1" applyAlignment="1" applyProtection="1">
      <alignment vertical="center" wrapText="1"/>
      <protection locked="0"/>
    </xf>
    <xf numFmtId="0" fontId="28" fillId="12" borderId="122" xfId="0" applyFont="1" applyFill="1" applyBorder="1" applyAlignment="1">
      <alignment horizontal="center" vertical="center" wrapText="1"/>
    </xf>
    <xf numFmtId="0" fontId="23" fillId="0" borderId="32" xfId="0" applyFont="1" applyBorder="1" applyAlignment="1">
      <alignment horizontal="center"/>
    </xf>
    <xf numFmtId="0" fontId="30" fillId="12" borderId="99" xfId="0" applyFont="1" applyFill="1" applyBorder="1" applyAlignment="1">
      <alignment vertical="top" wrapText="1"/>
    </xf>
    <xf numFmtId="0" fontId="30" fillId="12" borderId="24" xfId="0" applyFont="1" applyFill="1" applyBorder="1" applyAlignment="1">
      <alignment vertical="center" wrapText="1"/>
    </xf>
    <xf numFmtId="0" fontId="36" fillId="12" borderId="49" xfId="0" applyFont="1" applyFill="1" applyBorder="1" applyAlignment="1" applyProtection="1">
      <alignment vertical="center" wrapText="1"/>
      <protection locked="0"/>
    </xf>
    <xf numFmtId="0" fontId="36" fillId="12" borderId="49" xfId="0" applyFont="1" applyFill="1" applyBorder="1" applyAlignment="1" applyProtection="1">
      <alignment horizontal="center" vertical="center" wrapText="1"/>
      <protection locked="0"/>
    </xf>
    <xf numFmtId="0" fontId="36" fillId="12" borderId="49" xfId="0" applyFont="1" applyFill="1" applyBorder="1" applyAlignment="1" applyProtection="1">
      <alignment horizontal="left" vertical="center" wrapText="1"/>
      <protection locked="0"/>
    </xf>
    <xf numFmtId="14" fontId="36" fillId="12" borderId="49" xfId="0" applyNumberFormat="1" applyFont="1" applyFill="1" applyBorder="1" applyAlignment="1" applyProtection="1">
      <alignment vertical="center" wrapText="1"/>
      <protection locked="0"/>
    </xf>
    <xf numFmtId="14" fontId="36" fillId="12" borderId="15" xfId="0" applyNumberFormat="1" applyFont="1" applyFill="1" applyBorder="1" applyAlignment="1" applyProtection="1">
      <alignment vertical="center" wrapText="1"/>
      <protection locked="0"/>
    </xf>
    <xf numFmtId="0" fontId="36" fillId="12" borderId="49" xfId="0" applyFont="1" applyFill="1" applyBorder="1" applyAlignment="1" applyProtection="1">
      <alignment horizontal="center" vertical="center"/>
      <protection locked="0"/>
    </xf>
    <xf numFmtId="0" fontId="37" fillId="12" borderId="49" xfId="0" applyFont="1" applyFill="1" applyBorder="1" applyAlignment="1" applyProtection="1">
      <alignment horizontal="center" vertical="center"/>
    </xf>
    <xf numFmtId="0" fontId="37" fillId="12" borderId="49" xfId="0" applyFont="1" applyFill="1" applyBorder="1" applyAlignment="1" applyProtection="1">
      <alignment horizontal="center" vertical="center" wrapText="1"/>
    </xf>
    <xf numFmtId="1" fontId="37" fillId="12" borderId="49" xfId="0" applyNumberFormat="1" applyFont="1" applyFill="1" applyBorder="1" applyAlignment="1" applyProtection="1">
      <alignment horizontal="center" vertical="center" wrapText="1"/>
    </xf>
    <xf numFmtId="0" fontId="36" fillId="12" borderId="49" xfId="0" applyFont="1" applyFill="1" applyBorder="1" applyProtection="1"/>
    <xf numFmtId="0" fontId="25" fillId="12" borderId="15" xfId="0" applyFont="1" applyFill="1" applyBorder="1" applyAlignment="1" applyProtection="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xf>
    <xf numFmtId="0" fontId="36" fillId="12" borderId="15" xfId="0" applyFont="1" applyFill="1" applyBorder="1" applyAlignment="1" applyProtection="1">
      <alignment horizontal="center" vertical="center"/>
      <protection locked="0"/>
    </xf>
    <xf numFmtId="1" fontId="37" fillId="12" borderId="15" xfId="0" applyNumberFormat="1" applyFont="1" applyFill="1" applyBorder="1" applyAlignment="1" applyProtection="1">
      <alignment horizontal="center" vertical="center" wrapText="1"/>
    </xf>
    <xf numFmtId="0" fontId="36" fillId="12" borderId="15" xfId="0" applyFont="1" applyFill="1" applyBorder="1" applyProtection="1"/>
    <xf numFmtId="0" fontId="19" fillId="12" borderId="43" xfId="0" applyFont="1" applyFill="1" applyBorder="1" applyAlignment="1" applyProtection="1">
      <alignment vertical="center" wrapText="1"/>
      <protection locked="0"/>
    </xf>
    <xf numFmtId="0" fontId="19" fillId="12" borderId="103" xfId="0" applyFont="1" applyFill="1" applyBorder="1" applyAlignment="1" applyProtection="1">
      <alignment vertical="center" wrapText="1"/>
      <protection locked="0"/>
    </xf>
    <xf numFmtId="0" fontId="19" fillId="12" borderId="106" xfId="0" applyFont="1" applyFill="1" applyBorder="1" applyAlignment="1" applyProtection="1">
      <alignment vertical="center" wrapText="1"/>
      <protection locked="0"/>
    </xf>
    <xf numFmtId="0" fontId="7" fillId="12" borderId="34" xfId="0" applyFont="1" applyFill="1" applyBorder="1" applyAlignment="1">
      <alignment horizontal="center" vertical="center" wrapText="1"/>
    </xf>
    <xf numFmtId="0" fontId="7" fillId="12" borderId="31" xfId="0" applyFont="1" applyFill="1" applyBorder="1" applyAlignment="1">
      <alignment horizontal="left" vertical="center" wrapText="1"/>
    </xf>
    <xf numFmtId="0" fontId="36" fillId="12" borderId="15" xfId="0" applyFont="1" applyFill="1" applyBorder="1" applyAlignment="1" applyProtection="1">
      <alignment horizontal="left" vertical="center" wrapText="1"/>
      <protection locked="0"/>
    </xf>
    <xf numFmtId="0" fontId="36" fillId="12" borderId="53" xfId="0" applyFont="1" applyFill="1" applyBorder="1" applyAlignment="1" applyProtection="1">
      <alignment horizontal="center" vertical="center" wrapText="1"/>
      <protection locked="0"/>
    </xf>
    <xf numFmtId="0" fontId="37" fillId="12" borderId="16" xfId="0" applyFont="1" applyFill="1" applyBorder="1" applyAlignment="1" applyProtection="1">
      <alignment horizontal="center" vertical="center"/>
    </xf>
    <xf numFmtId="0" fontId="37" fillId="12" borderId="16" xfId="0" applyFont="1" applyFill="1" applyBorder="1" applyAlignment="1" applyProtection="1">
      <alignment horizontal="center" vertical="center" wrapText="1"/>
    </xf>
    <xf numFmtId="14" fontId="42" fillId="0" borderId="53" xfId="0" applyNumberFormat="1" applyFont="1" applyFill="1" applyBorder="1" applyAlignment="1">
      <alignment horizontal="center" vertical="center"/>
    </xf>
    <xf numFmtId="0" fontId="42" fillId="0" borderId="53" xfId="0" applyFont="1" applyFill="1" applyBorder="1" applyAlignment="1">
      <alignment horizontal="center" vertical="center"/>
    </xf>
    <xf numFmtId="0" fontId="25" fillId="13" borderId="80" xfId="0" applyFont="1" applyFill="1" applyBorder="1" applyAlignment="1">
      <alignment horizontal="center" vertical="center" wrapText="1"/>
    </xf>
    <xf numFmtId="0" fontId="37" fillId="12" borderId="15" xfId="0" applyFont="1" applyFill="1" applyBorder="1" applyAlignment="1" applyProtection="1">
      <alignment horizontal="center" vertical="center"/>
    </xf>
    <xf numFmtId="0" fontId="37" fillId="12" borderId="15" xfId="0" applyFont="1" applyFill="1" applyBorder="1" applyAlignment="1" applyProtection="1">
      <alignment horizontal="center" vertical="center" wrapText="1"/>
    </xf>
    <xf numFmtId="0" fontId="36" fillId="12" borderId="15" xfId="0" applyFont="1" applyFill="1" applyBorder="1" applyAlignment="1" applyProtection="1">
      <alignment horizontal="center" vertical="center" wrapText="1"/>
      <protection locked="0"/>
    </xf>
    <xf numFmtId="1" fontId="37" fillId="12" borderId="16" xfId="0" applyNumberFormat="1" applyFont="1" applyFill="1" applyBorder="1" applyAlignment="1" applyProtection="1">
      <alignment horizontal="center" vertical="center" wrapText="1"/>
    </xf>
    <xf numFmtId="0" fontId="36" fillId="12" borderId="16" xfId="0" applyFont="1" applyFill="1" applyBorder="1" applyProtection="1"/>
    <xf numFmtId="0" fontId="36" fillId="12" borderId="15" xfId="0" applyFont="1" applyFill="1" applyBorder="1" applyAlignment="1" applyProtection="1">
      <alignment vertical="center" wrapText="1"/>
      <protection locked="0"/>
    </xf>
    <xf numFmtId="0" fontId="30" fillId="12" borderId="0" xfId="0" applyFont="1" applyFill="1" applyAlignment="1" applyProtection="1">
      <alignment horizontal="center"/>
    </xf>
    <xf numFmtId="14" fontId="36" fillId="12" borderId="53" xfId="0" applyNumberFormat="1" applyFont="1" applyFill="1" applyBorder="1" applyAlignment="1" applyProtection="1">
      <alignment horizontal="center" vertical="center" wrapText="1"/>
      <protection locked="0"/>
    </xf>
    <xf numFmtId="14" fontId="36" fillId="12" borderId="49" xfId="0" applyNumberFormat="1" applyFont="1" applyFill="1" applyBorder="1" applyAlignment="1" applyProtection="1">
      <alignment horizontal="center" vertical="center" wrapText="1"/>
      <protection locked="0"/>
    </xf>
    <xf numFmtId="1" fontId="25" fillId="12" borderId="53" xfId="0" applyNumberFormat="1" applyFont="1" applyFill="1" applyBorder="1" applyAlignment="1" applyProtection="1">
      <alignment horizontal="center" vertical="center" wrapText="1"/>
    </xf>
    <xf numFmtId="0" fontId="25" fillId="12" borderId="53" xfId="0" applyFont="1" applyFill="1" applyBorder="1" applyAlignment="1" applyProtection="1">
      <alignment horizontal="center" vertical="center"/>
    </xf>
    <xf numFmtId="14" fontId="36" fillId="12" borderId="15" xfId="0" applyNumberFormat="1" applyFont="1" applyFill="1" applyBorder="1" applyAlignment="1" applyProtection="1">
      <alignment horizontal="center" vertical="center" wrapText="1"/>
      <protection locked="0"/>
    </xf>
    <xf numFmtId="0" fontId="0" fillId="12" borderId="0" xfId="0" applyFill="1" applyAlignment="1">
      <alignment horizontal="center"/>
    </xf>
    <xf numFmtId="0" fontId="30" fillId="12" borderId="0" xfId="0" applyFont="1" applyFill="1" applyBorder="1" applyAlignment="1" applyProtection="1">
      <alignment horizontal="center"/>
    </xf>
    <xf numFmtId="0" fontId="30" fillId="12" borderId="53" xfId="0" applyFont="1" applyFill="1" applyBorder="1" applyAlignment="1" applyProtection="1">
      <alignment horizontal="center" vertical="center" wrapText="1"/>
    </xf>
    <xf numFmtId="1" fontId="37" fillId="20" borderId="49" xfId="0" applyNumberFormat="1" applyFont="1" applyFill="1" applyBorder="1" applyAlignment="1" applyProtection="1">
      <alignment horizontal="center" vertical="center" wrapText="1"/>
    </xf>
    <xf numFmtId="0" fontId="36" fillId="12" borderId="53" xfId="0" applyFont="1" applyFill="1" applyBorder="1" applyAlignment="1" applyProtection="1">
      <alignment horizontal="left" vertical="center" wrapText="1"/>
      <protection locked="0"/>
    </xf>
    <xf numFmtId="0" fontId="19" fillId="12" borderId="96" xfId="0" applyFont="1" applyFill="1" applyBorder="1" applyAlignment="1" applyProtection="1">
      <alignment horizontal="left" vertical="center" wrapText="1"/>
      <protection locked="0"/>
    </xf>
    <xf numFmtId="0" fontId="19" fillId="12" borderId="53" xfId="0" applyFont="1" applyFill="1" applyBorder="1" applyAlignment="1" applyProtection="1">
      <alignment horizontal="left" vertical="center" wrapText="1"/>
      <protection locked="0"/>
    </xf>
    <xf numFmtId="0" fontId="19" fillId="12" borderId="92" xfId="0" applyFont="1" applyFill="1" applyBorder="1" applyAlignment="1" applyProtection="1">
      <alignment horizontal="left" vertical="center" wrapText="1"/>
      <protection locked="0"/>
    </xf>
    <xf numFmtId="0" fontId="30" fillId="12" borderId="96" xfId="0" applyFont="1" applyFill="1" applyBorder="1" applyAlignment="1">
      <alignment horizontal="center" vertical="top" wrapText="1"/>
    </xf>
    <xf numFmtId="0" fontId="30" fillId="12" borderId="61" xfId="0" applyFont="1" applyFill="1" applyBorder="1" applyAlignment="1">
      <alignment horizontal="center" vertical="top" wrapText="1"/>
    </xf>
    <xf numFmtId="0" fontId="19" fillId="12" borderId="35" xfId="0" applyFont="1" applyFill="1" applyBorder="1" applyAlignment="1" applyProtection="1">
      <alignment horizontal="left" vertical="center" wrapText="1"/>
      <protection locked="0"/>
    </xf>
    <xf numFmtId="0" fontId="19" fillId="12" borderId="55" xfId="0" applyFont="1" applyFill="1" applyBorder="1" applyAlignment="1" applyProtection="1">
      <alignment horizontal="left" vertical="center" wrapText="1"/>
      <protection locked="0"/>
    </xf>
    <xf numFmtId="0" fontId="19" fillId="12" borderId="57" xfId="0" applyFont="1" applyFill="1" applyBorder="1" applyAlignment="1" applyProtection="1">
      <alignment horizontal="left" vertical="center" wrapText="1"/>
      <protection locked="0"/>
    </xf>
    <xf numFmtId="0" fontId="30" fillId="12" borderId="35" xfId="0" applyFont="1" applyFill="1" applyBorder="1" applyAlignment="1">
      <alignment horizontal="center" vertical="top" wrapText="1"/>
    </xf>
    <xf numFmtId="0" fontId="30" fillId="12" borderId="32" xfId="0" applyFont="1" applyFill="1" applyBorder="1" applyAlignment="1">
      <alignment horizontal="center" vertical="top" wrapText="1"/>
    </xf>
    <xf numFmtId="0" fontId="25" fillId="15" borderId="40"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15" borderId="17" xfId="0" applyFont="1" applyFill="1" applyBorder="1" applyAlignment="1">
      <alignment horizontal="center" vertical="center" wrapText="1"/>
    </xf>
    <xf numFmtId="0" fontId="25" fillId="15" borderId="18" xfId="0" applyFont="1" applyFill="1" applyBorder="1" applyAlignment="1">
      <alignment horizontal="center" vertical="top" wrapText="1"/>
    </xf>
    <xf numFmtId="0" fontId="25" fillId="15" borderId="19" xfId="0" applyFont="1" applyFill="1" applyBorder="1" applyAlignment="1">
      <alignment horizontal="center" vertical="top" wrapText="1"/>
    </xf>
    <xf numFmtId="0" fontId="25" fillId="15" borderId="20" xfId="0" applyFont="1" applyFill="1" applyBorder="1" applyAlignment="1">
      <alignment horizontal="center" vertical="top" wrapText="1"/>
    </xf>
    <xf numFmtId="0" fontId="25" fillId="12" borderId="63" xfId="0" applyFont="1" applyFill="1" applyBorder="1" applyAlignment="1">
      <alignment horizontal="center" vertical="center"/>
    </xf>
    <xf numFmtId="0" fontId="25" fillId="12" borderId="66" xfId="0" applyFont="1" applyFill="1" applyBorder="1" applyAlignment="1">
      <alignment horizontal="center" vertical="center"/>
    </xf>
    <xf numFmtId="0" fontId="25" fillId="12" borderId="64" xfId="0" applyFont="1" applyFill="1" applyBorder="1" applyAlignment="1">
      <alignment horizontal="center" vertical="center"/>
    </xf>
    <xf numFmtId="0" fontId="25" fillId="12" borderId="41" xfId="0" applyFont="1" applyFill="1" applyBorder="1" applyAlignment="1">
      <alignment horizontal="center" vertical="center"/>
    </xf>
    <xf numFmtId="0" fontId="25" fillId="12" borderId="104" xfId="0" applyFont="1" applyFill="1" applyBorder="1" applyAlignment="1">
      <alignment horizontal="center" vertical="center"/>
    </xf>
    <xf numFmtId="0" fontId="30" fillId="12" borderId="66" xfId="0" applyFont="1" applyFill="1" applyBorder="1" applyAlignment="1">
      <alignment horizontal="center" vertical="center"/>
    </xf>
    <xf numFmtId="0" fontId="25" fillId="12" borderId="67" xfId="0" applyFont="1" applyFill="1" applyBorder="1" applyAlignment="1">
      <alignment horizontal="center" vertical="center"/>
    </xf>
    <xf numFmtId="0" fontId="25" fillId="12" borderId="95" xfId="0" applyFont="1" applyFill="1" applyBorder="1" applyAlignment="1">
      <alignment horizontal="center" vertical="center"/>
    </xf>
    <xf numFmtId="0" fontId="25" fillId="12" borderId="51" xfId="0" applyFont="1" applyFill="1" applyBorder="1" applyAlignment="1">
      <alignment horizontal="center" vertical="center"/>
    </xf>
    <xf numFmtId="0" fontId="25" fillId="12" borderId="0" xfId="0" applyFont="1" applyFill="1" applyBorder="1" applyAlignment="1">
      <alignment horizontal="center" vertical="top"/>
    </xf>
    <xf numFmtId="0" fontId="25" fillId="14" borderId="40"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5" fillId="14" borderId="17" xfId="0" applyFont="1" applyFill="1" applyBorder="1" applyAlignment="1">
      <alignment horizontal="center" vertical="center" wrapText="1"/>
    </xf>
    <xf numFmtId="0" fontId="30" fillId="14" borderId="17" xfId="0" applyFont="1" applyFill="1" applyBorder="1" applyAlignment="1">
      <alignment horizontal="center" vertical="center" wrapText="1"/>
    </xf>
    <xf numFmtId="0" fontId="29" fillId="12" borderId="4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2" fillId="0" borderId="0" xfId="0" applyFont="1" applyAlignment="1">
      <alignment horizontal="left" vertical="top" wrapText="1"/>
    </xf>
    <xf numFmtId="0" fontId="46" fillId="0" borderId="0" xfId="0" applyFont="1" applyAlignment="1">
      <alignment horizontal="left" vertical="top" wrapText="1"/>
    </xf>
    <xf numFmtId="0" fontId="30" fillId="12" borderId="53" xfId="0" applyFont="1" applyFill="1" applyBorder="1" applyAlignment="1">
      <alignment vertical="center" wrapText="1"/>
    </xf>
    <xf numFmtId="0" fontId="30" fillId="12" borderId="53" xfId="0" applyFont="1" applyFill="1" applyBorder="1" applyAlignment="1">
      <alignment horizontal="left" vertical="center" wrapText="1"/>
    </xf>
    <xf numFmtId="0" fontId="25" fillId="13" borderId="33" xfId="0" applyFont="1" applyFill="1" applyBorder="1" applyAlignment="1">
      <alignment horizontal="center" vertical="center" wrapText="1"/>
    </xf>
    <xf numFmtId="0" fontId="25" fillId="13" borderId="96"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53"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5" fillId="13" borderId="61" xfId="0" applyFont="1" applyFill="1" applyBorder="1" applyAlignment="1">
      <alignment horizontal="center" vertical="center" wrapText="1"/>
    </xf>
    <xf numFmtId="0" fontId="19" fillId="12" borderId="52" xfId="0" applyFont="1" applyFill="1" applyBorder="1" applyAlignment="1" applyProtection="1">
      <alignment horizontal="center" vertical="center" wrapText="1"/>
      <protection locked="0"/>
    </xf>
    <xf numFmtId="0" fontId="19" fillId="12" borderId="95" xfId="0" applyFont="1" applyFill="1" applyBorder="1" applyAlignment="1" applyProtection="1">
      <alignment horizontal="center" vertical="center" wrapText="1"/>
      <protection locked="0"/>
    </xf>
    <xf numFmtId="0" fontId="19" fillId="12" borderId="98" xfId="0" applyFont="1" applyFill="1" applyBorder="1" applyAlignment="1" applyProtection="1">
      <alignment horizontal="center" vertical="center" wrapText="1"/>
      <protection locked="0"/>
    </xf>
    <xf numFmtId="14" fontId="30" fillId="12" borderId="33" xfId="0" applyNumberFormat="1" applyFont="1" applyFill="1" applyBorder="1" applyAlignment="1">
      <alignment horizontal="center" vertical="top" wrapText="1"/>
    </xf>
    <xf numFmtId="0" fontId="30" fillId="12" borderId="31" xfId="0" applyFont="1" applyFill="1" applyBorder="1" applyAlignment="1">
      <alignment horizontal="center" vertical="top" wrapText="1"/>
    </xf>
    <xf numFmtId="0" fontId="19" fillId="12" borderId="42" xfId="0" applyFont="1" applyFill="1" applyBorder="1" applyAlignment="1" applyProtection="1">
      <alignment horizontal="center" vertical="top" wrapText="1"/>
      <protection locked="0"/>
    </xf>
    <xf numFmtId="0" fontId="19" fillId="12" borderId="23" xfId="0" applyFont="1" applyFill="1" applyBorder="1" applyAlignment="1" applyProtection="1">
      <alignment horizontal="center" vertical="top" wrapText="1"/>
      <protection locked="0"/>
    </xf>
    <xf numFmtId="0" fontId="29" fillId="12" borderId="27" xfId="0" applyFont="1" applyFill="1" applyBorder="1" applyAlignment="1">
      <alignment horizontal="left" vertical="center" wrapText="1"/>
    </xf>
    <xf numFmtId="0" fontId="29" fillId="12" borderId="54" xfId="0" applyFont="1" applyFill="1" applyBorder="1" applyAlignment="1">
      <alignment horizontal="left" vertical="center" wrapText="1"/>
    </xf>
    <xf numFmtId="14" fontId="30" fillId="12" borderId="23" xfId="0" applyNumberFormat="1" applyFont="1" applyFill="1" applyBorder="1" applyAlignment="1">
      <alignment horizontal="center" vertical="top" wrapText="1"/>
    </xf>
    <xf numFmtId="0" fontId="30" fillId="12" borderId="98" xfId="0" applyFont="1" applyFill="1" applyBorder="1" applyAlignment="1">
      <alignment horizontal="center" vertical="top" wrapText="1"/>
    </xf>
    <xf numFmtId="14" fontId="30" fillId="12" borderId="96" xfId="0" applyNumberFormat="1" applyFont="1" applyFill="1" applyBorder="1" applyAlignment="1">
      <alignment horizontal="center" vertical="top" wrapText="1"/>
    </xf>
    <xf numFmtId="0" fontId="19" fillId="12" borderId="52" xfId="0" applyFont="1" applyFill="1" applyBorder="1" applyAlignment="1" applyProtection="1">
      <alignment horizontal="center" vertical="top" wrapText="1"/>
      <protection locked="0"/>
    </xf>
    <xf numFmtId="0" fontId="19" fillId="12" borderId="98" xfId="0" applyFont="1" applyFill="1" applyBorder="1" applyAlignment="1" applyProtection="1">
      <alignment horizontal="center" vertical="top" wrapText="1"/>
      <protection locked="0"/>
    </xf>
    <xf numFmtId="14" fontId="30" fillId="12" borderId="61" xfId="0" applyNumberFormat="1" applyFont="1" applyFill="1" applyBorder="1" applyAlignment="1">
      <alignment horizontal="center" vertical="top" wrapText="1"/>
    </xf>
    <xf numFmtId="0" fontId="2" fillId="12" borderId="54" xfId="0" applyFont="1" applyFill="1" applyBorder="1" applyAlignment="1" applyProtection="1">
      <alignment horizontal="left" vertical="center" wrapText="1"/>
      <protection locked="0"/>
    </xf>
    <xf numFmtId="14" fontId="30" fillId="12" borderId="98" xfId="0" applyNumberFormat="1" applyFont="1" applyFill="1" applyBorder="1" applyAlignment="1">
      <alignment horizontal="center" vertical="top" wrapText="1"/>
    </xf>
    <xf numFmtId="0" fontId="2" fillId="12" borderId="54" xfId="0" applyFont="1" applyFill="1" applyBorder="1" applyAlignment="1" applyProtection="1">
      <alignment horizontal="left" vertical="top" wrapText="1"/>
      <protection locked="0"/>
    </xf>
    <xf numFmtId="0" fontId="19" fillId="12" borderId="32" xfId="0" applyFont="1" applyFill="1" applyBorder="1" applyAlignment="1" applyProtection="1">
      <alignment horizontal="left" vertical="center" wrapText="1"/>
      <protection locked="0"/>
    </xf>
    <xf numFmtId="14" fontId="30" fillId="12" borderId="35" xfId="0" applyNumberFormat="1" applyFont="1" applyFill="1" applyBorder="1" applyAlignment="1">
      <alignment horizontal="center" vertical="top" wrapText="1"/>
    </xf>
    <xf numFmtId="0" fontId="19" fillId="12" borderId="35" xfId="0" applyFont="1" applyFill="1" applyBorder="1" applyAlignment="1" applyProtection="1">
      <alignment horizontal="center" vertical="top" wrapText="1"/>
      <protection locked="0"/>
    </xf>
    <xf numFmtId="0" fontId="19" fillId="12" borderId="32" xfId="0" applyFont="1" applyFill="1" applyBorder="1" applyAlignment="1" applyProtection="1">
      <alignment horizontal="center" vertical="top" wrapText="1"/>
      <protection locked="0"/>
    </xf>
    <xf numFmtId="0" fontId="19" fillId="12" borderId="96" xfId="0" applyFont="1" applyFill="1" applyBorder="1" applyAlignment="1" applyProtection="1">
      <alignment horizontal="center" vertical="top" wrapText="1"/>
      <protection locked="0"/>
    </xf>
    <xf numFmtId="0" fontId="19" fillId="12" borderId="61" xfId="0" applyFont="1" applyFill="1" applyBorder="1" applyAlignment="1" applyProtection="1">
      <alignment horizontal="center" vertical="top" wrapTex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105" xfId="0" applyFont="1" applyFill="1" applyBorder="1" applyAlignment="1">
      <alignment horizontal="center" vertical="center" wrapText="1"/>
    </xf>
    <xf numFmtId="0" fontId="4" fillId="11" borderId="108" xfId="0" applyFont="1" applyFill="1" applyBorder="1" applyAlignment="1">
      <alignment horizontal="center" vertical="center" wrapText="1"/>
    </xf>
    <xf numFmtId="0" fontId="0" fillId="0" borderId="53" xfId="0" applyBorder="1" applyAlignment="1">
      <alignment horizontal="center"/>
    </xf>
    <xf numFmtId="0" fontId="1" fillId="0" borderId="53" xfId="0" applyFont="1" applyBorder="1" applyAlignment="1">
      <alignment horizontal="center"/>
    </xf>
    <xf numFmtId="0" fontId="26" fillId="12" borderId="92" xfId="0" applyFont="1" applyFill="1" applyBorder="1" applyAlignment="1">
      <alignment horizontal="center" vertical="center" wrapText="1"/>
    </xf>
    <xf numFmtId="0" fontId="26" fillId="12" borderId="95" xfId="0" applyFont="1" applyFill="1" applyBorder="1" applyAlignment="1">
      <alignment horizontal="center" vertical="center" wrapText="1"/>
    </xf>
    <xf numFmtId="0" fontId="26" fillId="12" borderId="51" xfId="0" applyFont="1" applyFill="1" applyBorder="1" applyAlignment="1">
      <alignment horizontal="center" vertical="center" wrapText="1"/>
    </xf>
    <xf numFmtId="0" fontId="23" fillId="12" borderId="95" xfId="0" applyFont="1" applyFill="1" applyBorder="1" applyAlignment="1">
      <alignment wrapText="1"/>
    </xf>
    <xf numFmtId="0" fontId="23" fillId="12" borderId="51" xfId="0" applyFont="1" applyFill="1" applyBorder="1" applyAlignment="1">
      <alignment wrapText="1"/>
    </xf>
    <xf numFmtId="0" fontId="4" fillId="6" borderId="97" xfId="0" applyFont="1" applyFill="1" applyBorder="1" applyAlignment="1">
      <alignment horizontal="center" vertical="center" wrapText="1"/>
    </xf>
    <xf numFmtId="0" fontId="4" fillId="6" borderId="105"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6" xfId="0" applyFont="1" applyFill="1" applyBorder="1" applyAlignment="1">
      <alignment horizontal="center" vertical="center" wrapText="1"/>
    </xf>
    <xf numFmtId="0" fontId="4" fillId="9" borderId="105" xfId="0" applyFont="1" applyFill="1" applyBorder="1" applyAlignment="1">
      <alignment horizontal="center" vertical="center" wrapText="1"/>
    </xf>
    <xf numFmtId="14" fontId="49" fillId="12" borderId="61" xfId="0" applyNumberFormat="1" applyFont="1" applyFill="1" applyBorder="1" applyAlignment="1" applyProtection="1">
      <alignment horizontal="center" vertical="top" wrapText="1"/>
      <protection locked="0"/>
    </xf>
    <xf numFmtId="0" fontId="49" fillId="12" borderId="61" xfId="0" applyFont="1" applyFill="1" applyBorder="1" applyAlignment="1" applyProtection="1">
      <alignment horizontal="center" vertical="top" wrapText="1"/>
      <protection locked="0"/>
    </xf>
    <xf numFmtId="0" fontId="19" fillId="12" borderId="51" xfId="0" applyFont="1" applyFill="1" applyBorder="1" applyAlignment="1" applyProtection="1">
      <alignment horizontal="center" vertical="center" wrapText="1"/>
      <protection locked="0"/>
    </xf>
    <xf numFmtId="14" fontId="19" fillId="12" borderId="53" xfId="0" applyNumberFormat="1" applyFont="1" applyFill="1" applyBorder="1" applyAlignment="1" applyProtection="1">
      <alignment horizontal="center" vertical="center" wrapText="1"/>
      <protection locked="0"/>
    </xf>
    <xf numFmtId="0" fontId="19" fillId="12" borderId="53" xfId="0" applyFont="1" applyFill="1" applyBorder="1" applyAlignment="1" applyProtection="1">
      <alignment horizontal="center" vertical="center" wrapText="1"/>
      <protection locked="0"/>
    </xf>
    <xf numFmtId="0" fontId="19" fillId="12" borderId="92" xfId="0" applyFont="1" applyFill="1" applyBorder="1" applyAlignment="1" applyProtection="1">
      <alignment horizontal="left" vertical="top" wrapText="1"/>
      <protection locked="0"/>
    </xf>
    <xf numFmtId="0" fontId="19" fillId="12" borderId="95" xfId="0" applyFont="1" applyFill="1" applyBorder="1" applyAlignment="1" applyProtection="1">
      <alignment horizontal="left" vertical="top" wrapText="1"/>
      <protection locked="0"/>
    </xf>
    <xf numFmtId="0" fontId="19" fillId="12" borderId="51" xfId="0" applyFont="1" applyFill="1" applyBorder="1" applyAlignment="1" applyProtection="1">
      <alignment horizontal="left" vertical="top" wrapText="1"/>
      <protection locked="0"/>
    </xf>
    <xf numFmtId="14" fontId="49" fillId="12" borderId="53" xfId="0" applyNumberFormat="1" applyFont="1" applyFill="1" applyBorder="1" applyAlignment="1" applyProtection="1">
      <alignment horizontal="center" vertical="top" wrapText="1"/>
      <protection locked="0"/>
    </xf>
    <xf numFmtId="0" fontId="49" fillId="12" borderId="53" xfId="0" applyFont="1" applyFill="1" applyBorder="1" applyAlignment="1" applyProtection="1">
      <alignment horizontal="center" vertical="top" wrapText="1"/>
      <protection locked="0"/>
    </xf>
    <xf numFmtId="0" fontId="49" fillId="12" borderId="53" xfId="0" applyFont="1" applyFill="1" applyBorder="1" applyAlignment="1" applyProtection="1">
      <alignment horizontal="center" vertical="center" wrapText="1"/>
      <protection locked="0"/>
    </xf>
    <xf numFmtId="14" fontId="19" fillId="12" borderId="55" xfId="0" applyNumberFormat="1" applyFont="1" applyFill="1" applyBorder="1" applyAlignment="1" applyProtection="1">
      <alignment horizontal="center" vertical="center" wrapText="1"/>
      <protection locked="0"/>
    </xf>
    <xf numFmtId="0" fontId="19" fillId="12" borderId="55" xfId="0" applyFont="1" applyFill="1" applyBorder="1" applyAlignment="1" applyProtection="1">
      <alignment horizontal="center" vertical="center" wrapText="1"/>
      <protection locked="0"/>
    </xf>
    <xf numFmtId="0" fontId="19" fillId="12" borderId="55" xfId="0" applyFont="1" applyFill="1" applyBorder="1" applyAlignment="1" applyProtection="1">
      <alignment horizontal="center" vertical="top" wrapText="1"/>
      <protection locked="0"/>
    </xf>
    <xf numFmtId="0" fontId="49" fillId="12" borderId="55" xfId="0" applyFont="1" applyFill="1" applyBorder="1" applyAlignment="1" applyProtection="1">
      <alignment horizontal="center" vertical="top" wrapText="1"/>
      <protection locked="0"/>
    </xf>
    <xf numFmtId="0" fontId="19" fillId="12" borderId="53" xfId="0" applyFont="1" applyFill="1" applyBorder="1" applyAlignment="1" applyProtection="1">
      <alignment horizontal="center" vertical="top" wrapText="1"/>
      <protection locked="0"/>
    </xf>
    <xf numFmtId="14" fontId="49" fillId="12" borderId="31" xfId="0" applyNumberFormat="1" applyFont="1" applyFill="1" applyBorder="1" applyAlignment="1" applyProtection="1">
      <alignment horizontal="center" vertical="top" wrapText="1"/>
      <protection locked="0"/>
    </xf>
    <xf numFmtId="0" fontId="49" fillId="0" borderId="52" xfId="0" applyFont="1" applyBorder="1" applyAlignment="1" applyProtection="1">
      <alignment horizontal="center" vertical="top" wrapText="1"/>
      <protection locked="0"/>
    </xf>
    <xf numFmtId="0" fontId="49" fillId="0" borderId="95" xfId="0" applyFont="1" applyBorder="1" applyAlignment="1" applyProtection="1">
      <alignment horizontal="center" vertical="top" wrapText="1"/>
      <protection locked="0"/>
    </xf>
    <xf numFmtId="0" fontId="49" fillId="0" borderId="98" xfId="0" applyFont="1" applyBorder="1" applyAlignment="1" applyProtection="1">
      <alignment horizontal="center" vertical="top" wrapText="1"/>
      <protection locked="0"/>
    </xf>
    <xf numFmtId="0" fontId="49" fillId="0" borderId="96" xfId="0" applyFont="1" applyBorder="1" applyAlignment="1" applyProtection="1">
      <alignment horizontal="center" vertical="top" wrapText="1"/>
      <protection locked="0"/>
    </xf>
    <xf numFmtId="0" fontId="49" fillId="0" borderId="61" xfId="0" applyFont="1" applyBorder="1" applyAlignment="1" applyProtection="1">
      <alignment horizontal="center" vertical="top" wrapText="1"/>
      <protection locked="0"/>
    </xf>
    <xf numFmtId="0" fontId="28" fillId="15" borderId="18" xfId="0" applyFont="1" applyFill="1" applyBorder="1" applyAlignment="1">
      <alignment horizontal="center" vertical="center" wrapText="1"/>
    </xf>
    <xf numFmtId="0" fontId="28" fillId="15" borderId="19" xfId="0" applyFont="1" applyFill="1" applyBorder="1" applyAlignment="1">
      <alignment horizontal="center" vertical="center" wrapText="1"/>
    </xf>
    <xf numFmtId="0" fontId="28" fillId="15" borderId="20" xfId="0" applyFont="1" applyFill="1" applyBorder="1" applyAlignment="1">
      <alignment horizontal="center" vertical="center" wrapText="1"/>
    </xf>
    <xf numFmtId="0" fontId="28" fillId="12" borderId="121" xfId="0" applyFont="1" applyFill="1" applyBorder="1" applyAlignment="1">
      <alignment horizontal="center" vertical="center" wrapText="1"/>
    </xf>
    <xf numFmtId="0" fontId="28" fillId="12" borderId="120" xfId="0" applyFont="1" applyFill="1" applyBorder="1" applyAlignment="1">
      <alignment horizontal="center" vertical="center" wrapText="1"/>
    </xf>
    <xf numFmtId="0" fontId="28" fillId="12" borderId="122" xfId="0" applyFont="1" applyFill="1" applyBorder="1" applyAlignment="1">
      <alignment horizontal="center" vertical="center" wrapText="1"/>
    </xf>
    <xf numFmtId="0" fontId="28" fillId="12" borderId="124" xfId="0" applyFont="1" applyFill="1" applyBorder="1" applyAlignment="1">
      <alignment horizontal="center" vertical="center" wrapText="1"/>
    </xf>
    <xf numFmtId="0" fontId="19" fillId="12" borderId="42" xfId="0" applyFont="1" applyFill="1" applyBorder="1" applyAlignment="1" applyProtection="1">
      <alignment horizontal="center" vertical="center" wrapText="1"/>
      <protection locked="0"/>
    </xf>
    <xf numFmtId="0" fontId="19" fillId="12" borderId="41" xfId="0" applyFont="1" applyFill="1" applyBorder="1" applyAlignment="1" applyProtection="1">
      <alignment horizontal="center" vertical="center" wrapText="1"/>
      <protection locked="0"/>
    </xf>
    <xf numFmtId="0" fontId="19" fillId="12" borderId="104" xfId="0" applyFont="1" applyFill="1" applyBorder="1" applyAlignment="1" applyProtection="1">
      <alignment horizontal="center" vertical="center" wrapText="1"/>
      <protection locked="0"/>
    </xf>
    <xf numFmtId="14" fontId="19" fillId="12" borderId="34" xfId="0" applyNumberFormat="1" applyFont="1" applyFill="1" applyBorder="1" applyAlignment="1" applyProtection="1">
      <alignment horizontal="center" vertical="center" wrapText="1"/>
      <protection locked="0"/>
    </xf>
    <xf numFmtId="0" fontId="19" fillId="12" borderId="34" xfId="0" applyFont="1" applyFill="1" applyBorder="1" applyAlignment="1" applyProtection="1">
      <alignment horizontal="center" vertical="center" wrapText="1"/>
      <protection locked="0"/>
    </xf>
    <xf numFmtId="0" fontId="19" fillId="12" borderId="38" xfId="0" applyFont="1" applyFill="1" applyBorder="1" applyAlignment="1" applyProtection="1">
      <alignment horizontal="left" vertical="top" wrapText="1"/>
      <protection locked="0"/>
    </xf>
    <xf numFmtId="0" fontId="19" fillId="12" borderId="41" xfId="0" applyFont="1" applyFill="1" applyBorder="1" applyAlignment="1" applyProtection="1">
      <alignment horizontal="left" vertical="top" wrapText="1"/>
      <protection locked="0"/>
    </xf>
    <xf numFmtId="0" fontId="19" fillId="12" borderId="104" xfId="0" applyFont="1" applyFill="1" applyBorder="1" applyAlignment="1" applyProtection="1">
      <alignment horizontal="left" vertical="top" wrapText="1"/>
      <protection locked="0"/>
    </xf>
    <xf numFmtId="14" fontId="49" fillId="12" borderId="34" xfId="0" applyNumberFormat="1" applyFont="1" applyFill="1" applyBorder="1" applyAlignment="1" applyProtection="1">
      <alignment horizontal="center" vertical="top" wrapText="1"/>
      <protection locked="0"/>
    </xf>
    <xf numFmtId="0" fontId="49" fillId="12" borderId="34" xfId="0" applyFont="1" applyFill="1" applyBorder="1" applyAlignment="1" applyProtection="1">
      <alignment horizontal="center" vertical="center" wrapText="1"/>
      <protection locked="0"/>
    </xf>
    <xf numFmtId="0" fontId="19" fillId="0" borderId="96" xfId="0" applyFont="1" applyBorder="1" applyAlignment="1" applyProtection="1">
      <alignment horizontal="center" vertical="center" wrapText="1"/>
      <protection locked="0"/>
    </xf>
    <xf numFmtId="0" fontId="19" fillId="0" borderId="53" xfId="0" applyFont="1" applyBorder="1" applyAlignment="1" applyProtection="1">
      <alignment horizontal="center" vertical="center" wrapText="1"/>
      <protection locked="0"/>
    </xf>
    <xf numFmtId="0" fontId="19" fillId="0" borderId="61" xfId="0" applyFont="1" applyBorder="1" applyAlignment="1" applyProtection="1">
      <alignment horizontal="center" vertical="center" wrapText="1"/>
      <protection locked="0"/>
    </xf>
    <xf numFmtId="0" fontId="19" fillId="0" borderId="95" xfId="0" applyFont="1" applyBorder="1" applyAlignment="1" applyProtection="1">
      <alignment horizontal="center" vertical="center" wrapText="1"/>
      <protection locked="0"/>
    </xf>
    <xf numFmtId="0" fontId="19" fillId="0" borderId="98" xfId="0" applyFont="1" applyBorder="1" applyAlignment="1" applyProtection="1">
      <alignment horizontal="center" vertical="center" wrapText="1"/>
      <protection locked="0"/>
    </xf>
    <xf numFmtId="0" fontId="49" fillId="0" borderId="60" xfId="0" applyFont="1" applyBorder="1" applyAlignment="1" applyProtection="1">
      <alignment horizontal="center" vertical="top" wrapText="1"/>
      <protection locked="0"/>
    </xf>
    <xf numFmtId="0" fontId="49" fillId="0" borderId="12" xfId="0" applyFont="1" applyBorder="1" applyAlignment="1" applyProtection="1">
      <alignment horizontal="center" vertical="top" wrapText="1"/>
      <protection locked="0"/>
    </xf>
    <xf numFmtId="0" fontId="49" fillId="0" borderId="59" xfId="0" applyFont="1" applyBorder="1" applyAlignment="1" applyProtection="1">
      <alignment horizontal="center" vertical="top" wrapText="1"/>
      <protection locked="0"/>
    </xf>
    <xf numFmtId="0" fontId="49" fillId="0" borderId="39" xfId="0" applyFont="1" applyBorder="1" applyAlignment="1" applyProtection="1">
      <alignment horizontal="center" vertical="top" wrapText="1"/>
      <protection locked="0"/>
    </xf>
    <xf numFmtId="0" fontId="23" fillId="3" borderId="25" xfId="0" applyFont="1" applyFill="1" applyBorder="1" applyAlignment="1">
      <alignment horizontal="center" vertical="center" wrapText="1"/>
    </xf>
    <xf numFmtId="0" fontId="23" fillId="3" borderId="7" xfId="0" applyFont="1" applyFill="1" applyBorder="1" applyAlignment="1">
      <alignment horizontal="center" vertical="center" wrapText="1"/>
    </xf>
    <xf numFmtId="1" fontId="35" fillId="0" borderId="52" xfId="0" applyNumberFormat="1" applyFont="1" applyBorder="1" applyAlignment="1" applyProtection="1">
      <alignment horizontal="center" vertical="center" wrapText="1"/>
      <protection locked="0"/>
    </xf>
    <xf numFmtId="1" fontId="35" fillId="0" borderId="95" xfId="0" applyNumberFormat="1" applyFont="1" applyBorder="1" applyAlignment="1" applyProtection="1">
      <alignment horizontal="center" vertical="center" wrapText="1"/>
      <protection locked="0"/>
    </xf>
    <xf numFmtId="1" fontId="35" fillId="0" borderId="51" xfId="0" applyNumberFormat="1" applyFont="1" applyBorder="1" applyAlignment="1" applyProtection="1">
      <alignment horizontal="center" vertical="center" wrapText="1"/>
      <protection locked="0"/>
    </xf>
    <xf numFmtId="0" fontId="24" fillId="18" borderId="39" xfId="0" applyFont="1" applyFill="1" applyBorder="1" applyAlignment="1">
      <alignment horizontal="center" vertical="center" wrapText="1"/>
    </xf>
    <xf numFmtId="0" fontId="24" fillId="18" borderId="24" xfId="0" applyFont="1" applyFill="1" applyBorder="1" applyAlignment="1">
      <alignment horizontal="center" vertical="center" wrapText="1"/>
    </xf>
    <xf numFmtId="0" fontId="23" fillId="12" borderId="37" xfId="0" applyFont="1" applyFill="1" applyBorder="1" applyAlignment="1">
      <alignment horizontal="left" vertical="top" wrapText="1"/>
    </xf>
    <xf numFmtId="0" fontId="23" fillId="12" borderId="15" xfId="0" applyFont="1" applyFill="1" applyBorder="1" applyAlignment="1">
      <alignment horizontal="left" vertical="top" wrapText="1"/>
    </xf>
    <xf numFmtId="0" fontId="23" fillId="12" borderId="47" xfId="0" applyFont="1" applyFill="1" applyBorder="1" applyAlignment="1">
      <alignment horizontal="left" vertical="top" wrapText="1"/>
    </xf>
    <xf numFmtId="0" fontId="23" fillId="12" borderId="35" xfId="0" applyFont="1" applyFill="1" applyBorder="1" applyAlignment="1">
      <alignment horizontal="left" vertical="top" wrapText="1"/>
    </xf>
    <xf numFmtId="0" fontId="23" fillId="12" borderId="55" xfId="0" applyFont="1" applyFill="1" applyBorder="1" applyAlignment="1">
      <alignment horizontal="left" vertical="top" wrapText="1"/>
    </xf>
    <xf numFmtId="0" fontId="23" fillId="12" borderId="32" xfId="0" applyFont="1" applyFill="1" applyBorder="1" applyAlignment="1">
      <alignment horizontal="left" vertical="top" wrapText="1"/>
    </xf>
    <xf numFmtId="0" fontId="23" fillId="18" borderId="19" xfId="0" applyFont="1" applyFill="1" applyBorder="1" applyAlignment="1">
      <alignment horizontal="center" vertical="center" wrapText="1"/>
    </xf>
    <xf numFmtId="0" fontId="23" fillId="18" borderId="2" xfId="0" applyFont="1" applyFill="1" applyBorder="1" applyAlignment="1">
      <alignment horizontal="center" vertical="center" wrapText="1"/>
    </xf>
    <xf numFmtId="0" fontId="49" fillId="0" borderId="26" xfId="0" applyFont="1" applyBorder="1" applyAlignment="1" applyProtection="1">
      <alignment horizontal="center" vertical="top" wrapText="1"/>
      <protection locked="0"/>
    </xf>
    <xf numFmtId="0" fontId="19" fillId="0" borderId="37" xfId="0"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47" xfId="0" applyFont="1" applyBorder="1" applyAlignment="1" applyProtection="1">
      <alignment horizontal="center" vertical="top" wrapText="1"/>
      <protection locked="0"/>
    </xf>
    <xf numFmtId="0" fontId="19" fillId="0" borderId="12" xfId="0" applyFont="1" applyBorder="1" applyAlignment="1" applyProtection="1">
      <alignment horizontal="center" vertical="center" wrapText="1"/>
      <protection locked="0"/>
    </xf>
    <xf numFmtId="0" fontId="19" fillId="0" borderId="91" xfId="0" applyFont="1" applyBorder="1" applyAlignment="1" applyProtection="1">
      <alignment horizontal="center" vertical="center" wrapText="1"/>
      <protection locked="0"/>
    </xf>
    <xf numFmtId="0" fontId="24" fillId="18" borderId="27" xfId="0" applyFont="1" applyFill="1" applyBorder="1" applyAlignment="1">
      <alignment horizontal="center" vertical="center" wrapText="1"/>
    </xf>
    <xf numFmtId="0" fontId="23"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23" fillId="12" borderId="31" xfId="0" applyFont="1" applyFill="1" applyBorder="1" applyAlignment="1">
      <alignment horizontal="left" vertical="top" wrapText="1"/>
    </xf>
    <xf numFmtId="0" fontId="24" fillId="18" borderId="59" xfId="0" applyFont="1" applyFill="1" applyBorder="1" applyAlignment="1">
      <alignment horizontal="center" vertical="center" wrapText="1"/>
    </xf>
    <xf numFmtId="0" fontId="23" fillId="12" borderId="36" xfId="0" applyFont="1" applyFill="1" applyBorder="1" applyAlignment="1">
      <alignment horizontal="left" vertical="top" wrapText="1"/>
    </xf>
    <xf numFmtId="0" fontId="23" fillId="12" borderId="49" xfId="0" applyFont="1" applyFill="1" applyBorder="1" applyAlignment="1">
      <alignment horizontal="left" vertical="top" wrapText="1"/>
    </xf>
    <xf numFmtId="0" fontId="23" fillId="12" borderId="50" xfId="0" applyFont="1" applyFill="1" applyBorder="1" applyAlignment="1">
      <alignment horizontal="left" vertical="top" wrapText="1"/>
    </xf>
    <xf numFmtId="1" fontId="51" fillId="12" borderId="52" xfId="0" applyNumberFormat="1" applyFont="1" applyFill="1" applyBorder="1" applyAlignment="1" applyProtection="1">
      <alignment horizontal="center" vertical="center" wrapText="1"/>
      <protection locked="0"/>
    </xf>
    <xf numFmtId="1" fontId="51" fillId="12" borderId="95" xfId="0" applyNumberFormat="1" applyFont="1" applyFill="1" applyBorder="1" applyAlignment="1" applyProtection="1">
      <alignment horizontal="center" vertical="center" wrapText="1"/>
      <protection locked="0"/>
    </xf>
    <xf numFmtId="1" fontId="51" fillId="12" borderId="98" xfId="0" applyNumberFormat="1" applyFont="1" applyFill="1" applyBorder="1" applyAlignment="1" applyProtection="1">
      <alignment horizontal="center" vertical="center" wrapText="1"/>
      <protection locked="0"/>
    </xf>
    <xf numFmtId="0" fontId="23" fillId="18" borderId="0"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4" fillId="18" borderId="27" xfId="0" applyFont="1" applyFill="1" applyBorder="1" applyAlignment="1">
      <alignment horizontal="center" vertical="center" textRotation="90" wrapText="1"/>
    </xf>
    <xf numFmtId="0" fontId="24" fillId="18" borderId="54" xfId="0" applyFont="1" applyFill="1" applyBorder="1" applyAlignment="1">
      <alignment horizontal="center" vertical="center" wrapText="1"/>
    </xf>
    <xf numFmtId="0" fontId="24" fillId="18" borderId="41" xfId="0" applyFont="1" applyFill="1" applyBorder="1" applyAlignment="1">
      <alignment horizontal="center" vertical="center" textRotation="90" wrapText="1"/>
    </xf>
    <xf numFmtId="0" fontId="24" fillId="18" borderId="95" xfId="0" applyFont="1" applyFill="1" applyBorder="1" applyAlignment="1">
      <alignment horizontal="center" vertical="center" wrapText="1"/>
    </xf>
    <xf numFmtId="0" fontId="24" fillId="18" borderId="103" xfId="0" applyFont="1" applyFill="1" applyBorder="1" applyAlignment="1">
      <alignment horizontal="center" vertical="center" wrapText="1"/>
    </xf>
    <xf numFmtId="0" fontId="24" fillId="18" borderId="23" xfId="0" applyFont="1" applyFill="1" applyBorder="1" applyAlignment="1">
      <alignment horizontal="center" vertical="center" textRotation="90" wrapText="1"/>
    </xf>
    <xf numFmtId="0" fontId="24" fillId="18" borderId="98" xfId="0" applyFont="1" applyFill="1" applyBorder="1" applyAlignment="1">
      <alignment horizontal="center" vertical="center" wrapText="1"/>
    </xf>
    <xf numFmtId="0" fontId="24" fillId="18" borderId="99"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7" fillId="0" borderId="92" xfId="0" applyFont="1" applyBorder="1" applyAlignment="1">
      <alignment horizontal="center" vertical="center"/>
    </xf>
    <xf numFmtId="0" fontId="7" fillId="0" borderId="95" xfId="0" applyFont="1" applyBorder="1" applyAlignment="1">
      <alignment horizontal="center" vertical="center"/>
    </xf>
    <xf numFmtId="0" fontId="7" fillId="0" borderId="51" xfId="0" applyFont="1" applyBorder="1" applyAlignment="1">
      <alignment horizontal="center" vertical="center"/>
    </xf>
    <xf numFmtId="0" fontId="23" fillId="12" borderId="92" xfId="0" applyFont="1" applyFill="1" applyBorder="1" applyAlignment="1">
      <alignment horizontal="center" vertical="center" wrapText="1"/>
    </xf>
    <xf numFmtId="0" fontId="23" fillId="12" borderId="95" xfId="0" applyFont="1" applyFill="1" applyBorder="1" applyAlignment="1">
      <alignment horizontal="center" vertical="center" wrapText="1"/>
    </xf>
    <xf numFmtId="0" fontId="23" fillId="12" borderId="51"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0" fillId="0" borderId="92" xfId="0" applyBorder="1" applyAlignment="1">
      <alignment horizontal="center" vertical="center"/>
    </xf>
    <xf numFmtId="0" fontId="0" fillId="0" borderId="95" xfId="0" applyBorder="1" applyAlignment="1">
      <alignment horizontal="center" vertical="center"/>
    </xf>
    <xf numFmtId="0" fontId="0" fillId="0" borderId="51" xfId="0" applyBorder="1" applyAlignment="1">
      <alignment horizontal="center" vertical="center"/>
    </xf>
    <xf numFmtId="0" fontId="23" fillId="18" borderId="54" xfId="0" applyFont="1" applyFill="1" applyBorder="1" applyAlignment="1">
      <alignment horizontal="center" vertical="center" wrapText="1"/>
    </xf>
    <xf numFmtId="0" fontId="23" fillId="18" borderId="24" xfId="0" applyFont="1" applyFill="1" applyBorder="1" applyAlignment="1">
      <alignment horizontal="center" vertical="center" wrapText="1"/>
    </xf>
    <xf numFmtId="0" fontId="28" fillId="18" borderId="104" xfId="0" applyFont="1" applyFill="1" applyBorder="1" applyAlignment="1">
      <alignment horizontal="center" vertical="center" wrapText="1"/>
    </xf>
    <xf numFmtId="0" fontId="49" fillId="18" borderId="34" xfId="0" applyFont="1" applyFill="1" applyBorder="1" applyAlignment="1">
      <alignment horizontal="center" vertical="center" wrapText="1"/>
    </xf>
    <xf numFmtId="0" fontId="49" fillId="18" borderId="38" xfId="0" applyFont="1" applyFill="1" applyBorder="1" applyAlignment="1">
      <alignment horizontal="center" vertical="center" wrapText="1"/>
    </xf>
    <xf numFmtId="0" fontId="49" fillId="18" borderId="51" xfId="0" applyFont="1" applyFill="1" applyBorder="1" applyAlignment="1">
      <alignment horizontal="center" vertical="center" wrapText="1"/>
    </xf>
    <xf numFmtId="0" fontId="49" fillId="18" borderId="53" xfId="0" applyFont="1" applyFill="1" applyBorder="1" applyAlignment="1">
      <alignment horizontal="center" vertical="center" wrapText="1"/>
    </xf>
    <xf numFmtId="0" fontId="49" fillId="18" borderId="92" xfId="0" applyFont="1" applyFill="1" applyBorder="1" applyAlignment="1">
      <alignment horizontal="center" vertical="center" wrapText="1"/>
    </xf>
    <xf numFmtId="0" fontId="49" fillId="18" borderId="106" xfId="0" applyFont="1" applyFill="1" applyBorder="1" applyAlignment="1">
      <alignment horizontal="center" vertical="center" wrapText="1"/>
    </xf>
    <xf numFmtId="0" fontId="49" fillId="18" borderId="55" xfId="0" applyFont="1" applyFill="1" applyBorder="1" applyAlignment="1">
      <alignment horizontal="center" vertical="center" wrapText="1"/>
    </xf>
    <xf numFmtId="0" fontId="49" fillId="18" borderId="57" xfId="0" applyFont="1" applyFill="1" applyBorder="1" applyAlignment="1">
      <alignment horizontal="center" vertical="center" wrapText="1"/>
    </xf>
    <xf numFmtId="0" fontId="28" fillId="18" borderId="27" xfId="0" applyFont="1" applyFill="1" applyBorder="1" applyAlignment="1">
      <alignment horizontal="center" vertical="center" textRotation="90" wrapText="1"/>
    </xf>
    <xf numFmtId="0" fontId="28" fillId="18" borderId="54" xfId="0" applyFont="1" applyFill="1" applyBorder="1" applyAlignment="1">
      <alignment horizontal="center" vertical="center" wrapText="1"/>
    </xf>
    <xf numFmtId="0" fontId="28" fillId="18" borderId="24" xfId="0" applyFont="1" applyFill="1" applyBorder="1" applyAlignment="1">
      <alignment horizontal="center" vertical="center" wrapText="1"/>
    </xf>
    <xf numFmtId="0" fontId="24" fillId="18" borderId="18" xfId="0" applyFont="1" applyFill="1" applyBorder="1" applyAlignment="1">
      <alignment horizontal="center" vertical="center" wrapText="1"/>
    </xf>
    <xf numFmtId="0" fontId="24" fillId="18" borderId="19" xfId="0" applyFont="1" applyFill="1" applyBorder="1" applyAlignment="1">
      <alignment horizontal="center" vertical="center" wrapText="1"/>
    </xf>
    <xf numFmtId="0" fontId="24" fillId="18" borderId="20" xfId="0" applyFont="1" applyFill="1" applyBorder="1" applyAlignment="1">
      <alignment horizontal="center" vertical="center" wrapText="1"/>
    </xf>
    <xf numFmtId="0" fontId="24" fillId="18" borderId="22" xfId="0" applyFont="1" applyFill="1" applyBorder="1" applyAlignment="1">
      <alignment horizontal="center" vertical="center" wrapText="1"/>
    </xf>
    <xf numFmtId="0" fontId="24" fillId="18" borderId="2" xfId="0" applyFont="1" applyFill="1" applyBorder="1" applyAlignment="1">
      <alignment horizontal="center" vertical="center" wrapText="1"/>
    </xf>
    <xf numFmtId="0" fontId="24" fillId="18" borderId="6" xfId="0" applyFont="1" applyFill="1" applyBorder="1" applyAlignment="1">
      <alignment horizontal="center" vertical="center" wrapText="1"/>
    </xf>
    <xf numFmtId="0" fontId="29" fillId="12" borderId="0" xfId="0" applyFont="1" applyFill="1" applyBorder="1" applyAlignment="1">
      <alignment horizontal="left" vertical="center" wrapText="1"/>
    </xf>
    <xf numFmtId="0" fontId="23" fillId="12" borderId="0" xfId="0" applyFont="1" applyFill="1" applyBorder="1" applyAlignment="1">
      <alignment horizontal="left" vertical="center" wrapText="1"/>
    </xf>
    <xf numFmtId="0" fontId="25" fillId="16" borderId="40"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4" fillId="16" borderId="17" xfId="0" applyFont="1" applyFill="1" applyBorder="1" applyAlignment="1">
      <alignment horizontal="center" vertical="center" wrapText="1"/>
    </xf>
    <xf numFmtId="0" fontId="23" fillId="16" borderId="28" xfId="0" applyFont="1" applyFill="1" applyBorder="1" applyAlignment="1">
      <alignment horizontal="center" vertical="center" wrapText="1"/>
    </xf>
    <xf numFmtId="0" fontId="23" fillId="16" borderId="17" xfId="0" applyFont="1" applyFill="1" applyBorder="1" applyAlignment="1">
      <alignment horizontal="center" vertical="center" wrapText="1"/>
    </xf>
    <xf numFmtId="0" fontId="49" fillId="12" borderId="40" xfId="0" applyFont="1" applyFill="1" applyBorder="1" applyAlignment="1">
      <alignment horizontal="left" vertical="center" wrapText="1"/>
    </xf>
    <xf numFmtId="0" fontId="49" fillId="12" borderId="28" xfId="0" applyFont="1" applyFill="1" applyBorder="1" applyAlignment="1">
      <alignment horizontal="left" vertical="center" wrapText="1"/>
    </xf>
    <xf numFmtId="0" fontId="49" fillId="12" borderId="17" xfId="0" applyFont="1" applyFill="1" applyBorder="1" applyAlignment="1">
      <alignment horizontal="left" vertical="center" wrapText="1"/>
    </xf>
    <xf numFmtId="0" fontId="48" fillId="12" borderId="53" xfId="0" applyFont="1" applyFill="1" applyBorder="1" applyAlignment="1">
      <alignment horizontal="center" vertical="center"/>
    </xf>
    <xf numFmtId="0" fontId="25" fillId="12" borderId="53" xfId="0" applyFont="1" applyFill="1" applyBorder="1" applyAlignment="1">
      <alignment horizontal="center"/>
    </xf>
    <xf numFmtId="0" fontId="23" fillId="12" borderId="92" xfId="0" applyFont="1" applyFill="1" applyBorder="1" applyAlignment="1">
      <alignment vertical="top"/>
    </xf>
    <xf numFmtId="0" fontId="23" fillId="12" borderId="51" xfId="0" applyFont="1" applyFill="1" applyBorder="1" applyAlignment="1">
      <alignment vertical="top"/>
    </xf>
    <xf numFmtId="0" fontId="26" fillId="18" borderId="92" xfId="0" applyFont="1" applyFill="1" applyBorder="1" applyAlignment="1">
      <alignment horizontal="center" vertical="center" wrapText="1"/>
    </xf>
    <xf numFmtId="0" fontId="26" fillId="18" borderId="95" xfId="0" applyFont="1" applyFill="1" applyBorder="1" applyAlignment="1">
      <alignment horizontal="center" vertical="center" wrapText="1"/>
    </xf>
    <xf numFmtId="0" fontId="26" fillId="18" borderId="51" xfId="0" applyFont="1" applyFill="1" applyBorder="1" applyAlignment="1">
      <alignment horizontal="center" vertical="center" wrapText="1"/>
    </xf>
    <xf numFmtId="0" fontId="26" fillId="18" borderId="53" xfId="0" applyFont="1" applyFill="1" applyBorder="1" applyAlignment="1">
      <alignment horizontal="center" vertical="center" wrapText="1"/>
    </xf>
    <xf numFmtId="0" fontId="23" fillId="12" borderId="92" xfId="0" applyFont="1" applyFill="1" applyBorder="1" applyAlignment="1">
      <alignment vertical="top" wrapText="1"/>
    </xf>
    <xf numFmtId="0" fontId="23" fillId="12" borderId="51" xfId="0" applyFont="1" applyFill="1" applyBorder="1" applyAlignment="1">
      <alignment vertical="top" wrapText="1"/>
    </xf>
    <xf numFmtId="0" fontId="28" fillId="12" borderId="60" xfId="0" applyFont="1" applyFill="1" applyBorder="1" applyAlignment="1">
      <alignment horizontal="center" vertical="top"/>
    </xf>
    <xf numFmtId="14" fontId="26" fillId="12" borderId="56" xfId="0" applyNumberFormat="1" applyFont="1" applyFill="1" applyBorder="1" applyAlignment="1">
      <alignment horizontal="left" vertical="center" wrapText="1"/>
    </xf>
    <xf numFmtId="0" fontId="24" fillId="12" borderId="60" xfId="0" applyFont="1" applyFill="1" applyBorder="1" applyAlignment="1">
      <alignment horizontal="left" vertical="center" wrapText="1"/>
    </xf>
    <xf numFmtId="0" fontId="24" fillId="12" borderId="10" xfId="0" applyFont="1" applyFill="1" applyBorder="1" applyAlignment="1">
      <alignment horizontal="left" vertical="center" wrapText="1"/>
    </xf>
    <xf numFmtId="0" fontId="25" fillId="12" borderId="0" xfId="0" applyFont="1" applyFill="1" applyBorder="1" applyAlignment="1">
      <alignment horizontal="left" vertical="center" wrapText="1"/>
    </xf>
    <xf numFmtId="0" fontId="25" fillId="16" borderId="92" xfId="0" applyFont="1" applyFill="1" applyBorder="1" applyAlignment="1">
      <alignment horizontal="center" vertical="center" wrapText="1"/>
    </xf>
    <xf numFmtId="0" fontId="25" fillId="16" borderId="95" xfId="0" applyFont="1" applyFill="1" applyBorder="1" applyAlignment="1">
      <alignment horizontal="center" vertical="center" wrapText="1"/>
    </xf>
    <xf numFmtId="0" fontId="23" fillId="16" borderId="95" xfId="0" applyFont="1" applyFill="1" applyBorder="1" applyAlignment="1">
      <alignment horizontal="center" vertical="center" wrapText="1"/>
    </xf>
    <xf numFmtId="0" fontId="23" fillId="16" borderId="51" xfId="0" applyFont="1" applyFill="1" applyBorder="1" applyAlignment="1">
      <alignment horizontal="center" vertical="center" wrapText="1"/>
    </xf>
    <xf numFmtId="0" fontId="29" fillId="17" borderId="56" xfId="0" applyFont="1" applyFill="1" applyBorder="1" applyAlignment="1">
      <alignment horizontal="left" vertical="center" wrapText="1"/>
    </xf>
    <xf numFmtId="0" fontId="29" fillId="17" borderId="60" xfId="0" applyFont="1" applyFill="1" applyBorder="1" applyAlignment="1">
      <alignment horizontal="left" vertical="center" wrapText="1"/>
    </xf>
    <xf numFmtId="0" fontId="23" fillId="17" borderId="60" xfId="0" applyFont="1" applyFill="1" applyBorder="1" applyAlignment="1">
      <alignment wrapText="1"/>
    </xf>
    <xf numFmtId="0" fontId="23" fillId="17" borderId="10" xfId="0" applyFont="1" applyFill="1" applyBorder="1" applyAlignment="1">
      <alignment wrapText="1"/>
    </xf>
    <xf numFmtId="0" fontId="29" fillId="17" borderId="11" xfId="0" applyFont="1" applyFill="1" applyBorder="1" applyAlignment="1">
      <alignment horizontal="left" vertical="center" wrapText="1"/>
    </xf>
    <xf numFmtId="0" fontId="29" fillId="17" borderId="12" xfId="0" applyFont="1" applyFill="1" applyBorder="1" applyAlignment="1">
      <alignment horizontal="left" vertical="center" wrapText="1"/>
    </xf>
    <xf numFmtId="0" fontId="23" fillId="17" borderId="12" xfId="0" applyFont="1" applyFill="1" applyBorder="1" applyAlignment="1">
      <alignment wrapText="1"/>
    </xf>
    <xf numFmtId="0" fontId="23" fillId="17" borderId="13" xfId="0" applyFont="1" applyFill="1" applyBorder="1" applyAlignment="1">
      <alignment wrapText="1"/>
    </xf>
    <xf numFmtId="0" fontId="23" fillId="18" borderId="95" xfId="0" applyFont="1" applyFill="1" applyBorder="1" applyAlignment="1">
      <alignment horizontal="center" vertical="center" wrapText="1"/>
    </xf>
    <xf numFmtId="0" fontId="23" fillId="18" borderId="51" xfId="0" applyFont="1" applyFill="1" applyBorder="1" applyAlignment="1">
      <alignment horizontal="center" vertical="center" wrapText="1"/>
    </xf>
    <xf numFmtId="1" fontId="51" fillId="0" borderId="52" xfId="0" applyNumberFormat="1" applyFont="1" applyBorder="1" applyAlignment="1" applyProtection="1">
      <alignment horizontal="center" vertical="center" wrapText="1"/>
      <protection locked="0"/>
    </xf>
    <xf numFmtId="1" fontId="51" fillId="0" borderId="95" xfId="0" applyNumberFormat="1" applyFont="1" applyBorder="1" applyAlignment="1" applyProtection="1">
      <alignment horizontal="center" vertical="center" wrapText="1"/>
      <protection locked="0"/>
    </xf>
    <xf numFmtId="1" fontId="51" fillId="0" borderId="51" xfId="0" applyNumberFormat="1" applyFont="1" applyBorder="1" applyAlignment="1" applyProtection="1">
      <alignment horizontal="center" vertical="center" wrapText="1"/>
      <protection locked="0"/>
    </xf>
    <xf numFmtId="0" fontId="23" fillId="18" borderId="95" xfId="0" applyFont="1" applyFill="1" applyBorder="1" applyAlignment="1">
      <alignment wrapText="1"/>
    </xf>
    <xf numFmtId="0" fontId="23" fillId="18" borderId="51" xfId="0" applyFont="1" applyFill="1" applyBorder="1" applyAlignment="1">
      <alignment wrapText="1"/>
    </xf>
    <xf numFmtId="0" fontId="49" fillId="12" borderId="56" xfId="0" applyFont="1" applyFill="1" applyBorder="1" applyAlignment="1" applyProtection="1">
      <alignment horizontal="center" vertical="center" wrapText="1"/>
      <protection locked="0"/>
    </xf>
    <xf numFmtId="0" fontId="49" fillId="12" borderId="10" xfId="0" applyFont="1" applyFill="1" applyBorder="1" applyAlignment="1" applyProtection="1">
      <alignment horizontal="center" vertical="center" wrapText="1"/>
      <protection locked="0"/>
    </xf>
    <xf numFmtId="0" fontId="49" fillId="12" borderId="11" xfId="0" applyFont="1" applyFill="1" applyBorder="1" applyAlignment="1" applyProtection="1">
      <alignment horizontal="center" vertical="center" wrapText="1"/>
      <protection locked="0"/>
    </xf>
    <xf numFmtId="0" fontId="49" fillId="12" borderId="13" xfId="0" applyFont="1" applyFill="1" applyBorder="1" applyAlignment="1" applyProtection="1">
      <alignment horizontal="center" vertical="center" wrapText="1"/>
      <protection locked="0"/>
    </xf>
    <xf numFmtId="0" fontId="49" fillId="12" borderId="57" xfId="0" applyFont="1" applyFill="1" applyBorder="1" applyAlignment="1" applyProtection="1">
      <alignment horizontal="center" vertical="center" wrapText="1"/>
      <protection locked="0"/>
    </xf>
    <xf numFmtId="0" fontId="49" fillId="12" borderId="106" xfId="0" applyFont="1" applyFill="1" applyBorder="1" applyAlignment="1" applyProtection="1">
      <alignment horizontal="center" vertical="center" wrapText="1"/>
      <protection locked="0"/>
    </xf>
    <xf numFmtId="0" fontId="49" fillId="0" borderId="42" xfId="0" applyFont="1" applyBorder="1" applyAlignment="1" applyProtection="1">
      <alignment horizontal="center" vertical="top" wrapText="1"/>
      <protection locked="0"/>
    </xf>
    <xf numFmtId="0" fontId="49" fillId="0" borderId="41" xfId="0" applyFont="1" applyBorder="1" applyAlignment="1" applyProtection="1">
      <alignment horizontal="center" vertical="top" wrapText="1"/>
      <protection locked="0"/>
    </xf>
    <xf numFmtId="0" fontId="49" fillId="0" borderId="23" xfId="0" applyFont="1" applyBorder="1" applyAlignment="1" applyProtection="1">
      <alignment horizontal="center" vertical="top" wrapText="1"/>
      <protection locked="0"/>
    </xf>
    <xf numFmtId="0" fontId="49" fillId="0" borderId="37" xfId="0" applyFont="1" applyBorder="1" applyAlignment="1" applyProtection="1">
      <alignment horizontal="center" vertical="top" wrapText="1"/>
      <protection locked="0"/>
    </xf>
    <xf numFmtId="0" fontId="49" fillId="0" borderId="47" xfId="0" applyFont="1" applyBorder="1" applyAlignment="1" applyProtection="1">
      <alignment horizontal="center" vertical="top" wrapText="1"/>
      <protection locked="0"/>
    </xf>
    <xf numFmtId="0" fontId="49" fillId="0" borderId="0" xfId="0" applyFont="1" applyBorder="1" applyAlignment="1" applyProtection="1">
      <alignment horizontal="center" vertical="top" wrapText="1"/>
      <protection locked="0"/>
    </xf>
    <xf numFmtId="0" fontId="7" fillId="12" borderId="1" xfId="0" applyFont="1" applyFill="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8" fillId="4" borderId="4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0"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1"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0" borderId="1" xfId="0" applyFont="1" applyBorder="1" applyAlignment="1">
      <alignment vertical="top"/>
    </xf>
    <xf numFmtId="0" fontId="0" fillId="3" borderId="3" xfId="0" applyFill="1" applyBorder="1" applyAlignment="1">
      <alignment horizontal="center" vertical="center" wrapText="1"/>
    </xf>
    <xf numFmtId="0" fontId="40" fillId="0" borderId="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37" fillId="12" borderId="53" xfId="0" applyFont="1" applyFill="1" applyBorder="1" applyAlignment="1" applyProtection="1">
      <alignment horizontal="center" vertical="center" wrapText="1"/>
    </xf>
    <xf numFmtId="0" fontId="37" fillId="12" borderId="53" xfId="0" applyFont="1" applyFill="1" applyBorder="1" applyAlignment="1" applyProtection="1">
      <alignment horizontal="center" vertical="center"/>
    </xf>
    <xf numFmtId="14" fontId="42" fillId="0" borderId="53" xfId="0" applyNumberFormat="1" applyFont="1" applyFill="1" applyBorder="1" applyAlignment="1">
      <alignment horizontal="center" vertical="center"/>
    </xf>
    <xf numFmtId="0" fontId="42" fillId="0" borderId="53" xfId="0" applyFont="1" applyFill="1" applyBorder="1" applyAlignment="1">
      <alignment horizontal="center" vertical="center"/>
    </xf>
    <xf numFmtId="0" fontId="36" fillId="12" borderId="53" xfId="0" applyFont="1" applyFill="1" applyBorder="1" applyAlignment="1" applyProtection="1">
      <alignment horizontal="center" vertical="center" wrapText="1"/>
      <protection locked="0"/>
    </xf>
    <xf numFmtId="0" fontId="42" fillId="0" borderId="53" xfId="0" applyFont="1" applyFill="1" applyBorder="1" applyAlignment="1">
      <alignment horizontal="center" vertical="center" wrapText="1"/>
    </xf>
    <xf numFmtId="0" fontId="36" fillId="12" borderId="53" xfId="0" applyFont="1" applyFill="1" applyBorder="1" applyAlignment="1" applyProtection="1">
      <alignment horizontal="left" vertical="center" wrapText="1"/>
      <protection locked="0"/>
    </xf>
    <xf numFmtId="14" fontId="36" fillId="12" borderId="53" xfId="0" applyNumberFormat="1" applyFont="1" applyFill="1" applyBorder="1" applyAlignment="1" applyProtection="1">
      <alignment horizontal="center" vertical="center" wrapText="1"/>
      <protection locked="0"/>
    </xf>
    <xf numFmtId="0" fontId="37" fillId="12" borderId="16" xfId="0" applyFont="1" applyFill="1" applyBorder="1" applyAlignment="1" applyProtection="1">
      <alignment horizontal="center" vertical="center" wrapText="1"/>
    </xf>
    <xf numFmtId="0" fontId="36" fillId="12" borderId="15" xfId="0" applyFont="1" applyFill="1" applyBorder="1" applyAlignment="1" applyProtection="1">
      <alignment horizontal="center" vertical="center" wrapText="1"/>
      <protection locked="0"/>
    </xf>
    <xf numFmtId="0" fontId="36" fillId="12" borderId="49" xfId="0" applyFont="1" applyFill="1" applyBorder="1" applyAlignment="1" applyProtection="1">
      <alignment horizontal="center" vertical="center" wrapText="1"/>
      <protection locked="0"/>
    </xf>
    <xf numFmtId="14" fontId="36" fillId="12" borderId="15" xfId="0" applyNumberFormat="1" applyFont="1" applyFill="1" applyBorder="1" applyAlignment="1" applyProtection="1">
      <alignment horizontal="center" vertical="center" wrapText="1"/>
      <protection locked="0"/>
    </xf>
    <xf numFmtId="14" fontId="36" fillId="12" borderId="49" xfId="0" applyNumberFormat="1" applyFont="1" applyFill="1" applyBorder="1" applyAlignment="1" applyProtection="1">
      <alignment horizontal="center" vertical="center" wrapText="1"/>
      <protection locked="0"/>
    </xf>
    <xf numFmtId="9" fontId="36" fillId="12" borderId="15" xfId="0" applyNumberFormat="1" applyFont="1" applyFill="1" applyBorder="1" applyAlignment="1" applyProtection="1">
      <alignment horizontal="center" vertical="center" wrapText="1"/>
      <protection locked="0"/>
    </xf>
    <xf numFmtId="9" fontId="36" fillId="12" borderId="53" xfId="0" applyNumberFormat="1" applyFont="1" applyFill="1" applyBorder="1" applyAlignment="1" applyProtection="1">
      <alignment horizontal="center" vertical="center" wrapText="1"/>
      <protection locked="0"/>
    </xf>
    <xf numFmtId="9" fontId="36" fillId="12" borderId="49" xfId="0" applyNumberFormat="1" applyFont="1" applyFill="1" applyBorder="1" applyAlignment="1" applyProtection="1">
      <alignment horizontal="center" vertical="center" wrapText="1"/>
      <protection locked="0"/>
    </xf>
    <xf numFmtId="0" fontId="74" fillId="0" borderId="53" xfId="0" applyFont="1" applyFill="1" applyBorder="1" applyAlignment="1">
      <alignment horizontal="center" vertical="center"/>
    </xf>
    <xf numFmtId="0" fontId="74" fillId="0" borderId="53" xfId="0" applyFont="1" applyFill="1" applyBorder="1" applyAlignment="1">
      <alignment horizontal="center" vertical="center" wrapText="1"/>
    </xf>
    <xf numFmtId="0" fontId="37" fillId="12" borderId="15" xfId="0" applyFont="1" applyFill="1" applyBorder="1" applyAlignment="1" applyProtection="1">
      <alignment horizontal="center" vertical="center" wrapText="1"/>
    </xf>
    <xf numFmtId="0" fontId="37" fillId="12" borderId="49" xfId="0" applyFont="1" applyFill="1" applyBorder="1" applyAlignment="1" applyProtection="1">
      <alignment horizontal="center" vertical="center" wrapText="1"/>
    </xf>
    <xf numFmtId="0" fontId="36" fillId="12" borderId="16" xfId="0" applyFont="1" applyFill="1" applyBorder="1" applyAlignment="1" applyProtection="1">
      <alignment horizontal="center" vertical="center" wrapText="1"/>
      <protection locked="0"/>
    </xf>
    <xf numFmtId="0" fontId="42" fillId="0" borderId="92" xfId="0" applyFont="1" applyFill="1" applyBorder="1" applyAlignment="1">
      <alignment horizontal="center" vertical="center"/>
    </xf>
    <xf numFmtId="0" fontId="42" fillId="0" borderId="51" xfId="0" applyFont="1" applyFill="1" applyBorder="1" applyAlignment="1">
      <alignment horizontal="center" vertical="center"/>
    </xf>
    <xf numFmtId="0" fontId="43" fillId="13" borderId="102" xfId="0" applyFont="1" applyFill="1" applyBorder="1" applyAlignment="1">
      <alignment horizontal="center" vertical="center"/>
    </xf>
    <xf numFmtId="0" fontId="43" fillId="13" borderId="100" xfId="0" applyFont="1" applyFill="1" applyBorder="1" applyAlignment="1">
      <alignment horizontal="center" vertical="center"/>
    </xf>
    <xf numFmtId="0" fontId="43" fillId="13" borderId="18" xfId="0" applyFont="1" applyFill="1" applyBorder="1" applyAlignment="1">
      <alignment horizontal="center" vertical="center"/>
    </xf>
    <xf numFmtId="0" fontId="43" fillId="13" borderId="19" xfId="0" applyFont="1" applyFill="1" applyBorder="1" applyAlignment="1">
      <alignment horizontal="center" vertical="center"/>
    </xf>
    <xf numFmtId="0" fontId="36" fillId="12" borderId="53" xfId="0" applyFont="1" applyFill="1" applyBorder="1" applyAlignment="1" applyProtection="1">
      <alignment horizontal="center" vertical="center"/>
      <protection locked="0"/>
    </xf>
    <xf numFmtId="9" fontId="36" fillId="0" borderId="53" xfId="0" applyNumberFormat="1" applyFont="1" applyFill="1" applyBorder="1" applyAlignment="1" applyProtection="1">
      <alignment horizontal="center" vertical="center" wrapText="1"/>
      <protection locked="0"/>
    </xf>
    <xf numFmtId="0" fontId="37" fillId="12" borderId="15" xfId="0" applyFont="1" applyFill="1" applyBorder="1" applyAlignment="1" applyProtection="1">
      <alignment horizontal="center" vertical="center"/>
    </xf>
    <xf numFmtId="0" fontId="37" fillId="12" borderId="16" xfId="0" applyFont="1" applyFill="1" applyBorder="1" applyAlignment="1" applyProtection="1">
      <alignment horizontal="center" vertical="center"/>
    </xf>
    <xf numFmtId="0" fontId="37" fillId="12" borderId="49" xfId="0" applyFont="1" applyFill="1" applyBorder="1" applyAlignment="1" applyProtection="1">
      <alignment horizontal="center" vertical="center"/>
    </xf>
    <xf numFmtId="14" fontId="31" fillId="12" borderId="55" xfId="0" applyNumberFormat="1" applyFont="1" applyFill="1" applyBorder="1" applyAlignment="1">
      <alignment horizontal="center" vertical="center"/>
    </xf>
    <xf numFmtId="0" fontId="30" fillId="12" borderId="0" xfId="0" applyFont="1" applyFill="1" applyBorder="1" applyAlignment="1" applyProtection="1">
      <alignment horizontal="left" vertical="top"/>
    </xf>
    <xf numFmtId="165" fontId="25" fillId="12" borderId="63" xfId="0" applyNumberFormat="1" applyFont="1" applyFill="1" applyBorder="1" applyAlignment="1">
      <alignment horizontal="center" vertical="center"/>
    </xf>
    <xf numFmtId="165" fontId="25" fillId="12" borderId="64" xfId="0" applyNumberFormat="1" applyFont="1" applyFill="1" applyBorder="1" applyAlignment="1">
      <alignment horizontal="center" vertical="center"/>
    </xf>
    <xf numFmtId="0" fontId="27" fillId="13" borderId="40"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89" xfId="0" applyFont="1" applyFill="1" applyBorder="1" applyAlignment="1">
      <alignment horizontal="center" vertical="center"/>
    </xf>
    <xf numFmtId="0" fontId="27" fillId="13" borderId="69" xfId="0" applyFont="1" applyFill="1" applyBorder="1" applyAlignment="1">
      <alignment horizontal="center" vertical="center"/>
    </xf>
    <xf numFmtId="0" fontId="27" fillId="13" borderId="70" xfId="0" applyFont="1" applyFill="1" applyBorder="1" applyAlignment="1">
      <alignment horizontal="center" vertical="center"/>
    </xf>
    <xf numFmtId="49" fontId="31" fillId="12" borderId="40" xfId="0" applyNumberFormat="1" applyFont="1" applyFill="1" applyBorder="1" applyAlignment="1">
      <alignment horizontal="left" vertical="center" wrapText="1"/>
    </xf>
    <xf numFmtId="49" fontId="31" fillId="12" borderId="28"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9" fillId="0" borderId="18" xfId="0" applyFont="1" applyBorder="1" applyAlignment="1">
      <alignment horizontal="center" vertical="center"/>
    </xf>
    <xf numFmtId="0" fontId="39" fillId="0" borderId="62" xfId="0" applyFont="1" applyBorder="1" applyAlignment="1">
      <alignment horizontal="center" vertical="center"/>
    </xf>
    <xf numFmtId="0" fontId="39" fillId="0" borderId="21" xfId="0" applyFont="1" applyBorder="1" applyAlignment="1">
      <alignment horizontal="center" vertical="center"/>
    </xf>
    <xf numFmtId="0" fontId="39" fillId="0" borderId="65" xfId="0" applyFont="1" applyBorder="1" applyAlignment="1">
      <alignment horizontal="center" vertical="center"/>
    </xf>
    <xf numFmtId="0" fontId="39" fillId="0" borderId="22" xfId="0" applyFont="1" applyBorder="1" applyAlignment="1">
      <alignment horizontal="center" vertical="center"/>
    </xf>
    <xf numFmtId="0" fontId="39" fillId="0" borderId="68" xfId="0" applyFont="1" applyBorder="1" applyAlignment="1">
      <alignment horizontal="center" vertical="center"/>
    </xf>
    <xf numFmtId="0" fontId="27" fillId="0" borderId="63" xfId="0" applyFont="1" applyBorder="1" applyAlignment="1">
      <alignment horizontal="center" vertical="center"/>
    </xf>
    <xf numFmtId="0" fontId="31" fillId="12" borderId="63" xfId="0" applyFont="1" applyFill="1" applyBorder="1" applyAlignment="1">
      <alignment horizontal="center" vertical="center"/>
    </xf>
    <xf numFmtId="0" fontId="31" fillId="12" borderId="64" xfId="0" applyFont="1" applyFill="1" applyBorder="1" applyAlignment="1">
      <alignment horizontal="center" vertical="center"/>
    </xf>
    <xf numFmtId="0" fontId="31" fillId="12" borderId="34" xfId="0" applyFont="1" applyFill="1" applyBorder="1" applyAlignment="1">
      <alignment horizontal="center" vertical="center"/>
    </xf>
    <xf numFmtId="0" fontId="27" fillId="0" borderId="66" xfId="0" applyFont="1" applyBorder="1" applyAlignment="1">
      <alignment horizontal="center" vertical="center"/>
    </xf>
    <xf numFmtId="0" fontId="31" fillId="12" borderId="66" xfId="0" applyFont="1" applyFill="1" applyBorder="1" applyAlignment="1">
      <alignment horizontal="center" vertical="center"/>
    </xf>
    <xf numFmtId="0" fontId="31" fillId="12" borderId="67" xfId="0" applyFont="1" applyFill="1" applyBorder="1" applyAlignment="1">
      <alignment horizontal="center" vertical="center"/>
    </xf>
    <xf numFmtId="164" fontId="31" fillId="12" borderId="53" xfId="0" applyNumberFormat="1" applyFont="1" applyFill="1" applyBorder="1" applyAlignment="1">
      <alignment horizontal="center" vertical="center"/>
    </xf>
    <xf numFmtId="0" fontId="27" fillId="0" borderId="69" xfId="0" applyFont="1" applyBorder="1" applyAlignment="1">
      <alignment horizontal="center" vertical="center"/>
    </xf>
    <xf numFmtId="0" fontId="25" fillId="13" borderId="80" xfId="0" applyFont="1" applyFill="1" applyBorder="1" applyAlignment="1">
      <alignment horizontal="center" vertical="center" wrapText="1"/>
    </xf>
    <xf numFmtId="0" fontId="25" fillId="13" borderId="86" xfId="0" applyFont="1" applyFill="1" applyBorder="1" applyAlignment="1">
      <alignment horizontal="center" vertical="center" wrapText="1"/>
    </xf>
    <xf numFmtId="0" fontId="25" fillId="13" borderId="81" xfId="0" applyFont="1" applyFill="1" applyBorder="1" applyAlignment="1">
      <alignment horizontal="center" vertical="center" wrapText="1"/>
    </xf>
    <xf numFmtId="0" fontId="25" fillId="13" borderId="78" xfId="0" applyFont="1" applyFill="1" applyBorder="1" applyAlignment="1">
      <alignment horizontal="center" vertical="center" wrapText="1"/>
    </xf>
    <xf numFmtId="0" fontId="25" fillId="13" borderId="75" xfId="0" applyFont="1" applyFill="1" applyBorder="1" applyAlignment="1">
      <alignment horizontal="center" vertical="center" wrapText="1"/>
    </xf>
    <xf numFmtId="0" fontId="25" fillId="13" borderId="76" xfId="0" applyFont="1" applyFill="1" applyBorder="1" applyAlignment="1">
      <alignment horizontal="center" vertical="center" wrapText="1"/>
    </xf>
    <xf numFmtId="0" fontId="25" fillId="13" borderId="80" xfId="0" applyFont="1" applyFill="1" applyBorder="1" applyAlignment="1" applyProtection="1">
      <alignment horizontal="center" vertical="center" textRotation="90" wrapText="1"/>
    </xf>
    <xf numFmtId="0" fontId="25" fillId="13" borderId="86" xfId="0" applyFont="1" applyFill="1" applyBorder="1" applyAlignment="1" applyProtection="1">
      <alignment horizontal="center" vertical="center" textRotation="90" wrapText="1"/>
    </xf>
    <xf numFmtId="0" fontId="25" fillId="13" borderId="79" xfId="0" applyFont="1" applyFill="1" applyBorder="1" applyAlignment="1" applyProtection="1">
      <alignment horizontal="center" vertical="center" wrapText="1"/>
    </xf>
    <xf numFmtId="0" fontId="25" fillId="13" borderId="80" xfId="0" applyFont="1" applyFill="1" applyBorder="1" applyAlignment="1" applyProtection="1">
      <alignment horizontal="center" vertical="center" wrapText="1"/>
    </xf>
    <xf numFmtId="0" fontId="25" fillId="13" borderId="79" xfId="0" applyFont="1" applyFill="1" applyBorder="1" applyAlignment="1" applyProtection="1">
      <alignment horizontal="center" vertical="center" textRotation="90" wrapText="1"/>
    </xf>
    <xf numFmtId="0" fontId="25" fillId="13" borderId="83" xfId="0" applyFont="1" applyFill="1" applyBorder="1" applyAlignment="1">
      <alignment horizontal="center" vertical="center" wrapText="1"/>
    </xf>
    <xf numFmtId="0" fontId="25" fillId="13" borderId="84" xfId="0" applyFont="1" applyFill="1" applyBorder="1" applyAlignment="1">
      <alignment horizontal="center" vertical="center" wrapText="1"/>
    </xf>
    <xf numFmtId="0" fontId="25" fillId="13" borderId="87" xfId="0" applyFont="1" applyFill="1" applyBorder="1" applyAlignment="1">
      <alignment horizontal="center" vertical="center" wrapText="1"/>
    </xf>
    <xf numFmtId="0" fontId="25" fillId="13" borderId="65" xfId="0" applyFont="1" applyFill="1" applyBorder="1" applyAlignment="1">
      <alignment horizontal="center" vertical="center" wrapText="1"/>
    </xf>
    <xf numFmtId="0" fontId="25" fillId="13" borderId="74" xfId="0" applyFont="1" applyFill="1" applyBorder="1" applyAlignment="1" applyProtection="1">
      <alignment horizontal="center"/>
    </xf>
    <xf numFmtId="0" fontId="27" fillId="13" borderId="40" xfId="0" applyFont="1" applyFill="1" applyBorder="1" applyAlignment="1">
      <alignment horizontal="left" vertical="center" wrapText="1"/>
    </xf>
    <xf numFmtId="0" fontId="27" fillId="13" borderId="28"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40"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25" fillId="12" borderId="40" xfId="0" applyFont="1" applyFill="1" applyBorder="1" applyAlignment="1" applyProtection="1">
      <alignment horizontal="left" vertical="center" wrapText="1"/>
    </xf>
    <xf numFmtId="0" fontId="25" fillId="12" borderId="28" xfId="0" applyFont="1" applyFill="1" applyBorder="1" applyAlignment="1" applyProtection="1">
      <alignment horizontal="left" vertical="center" wrapText="1"/>
    </xf>
    <xf numFmtId="0" fontId="25" fillId="12" borderId="17" xfId="0" applyFont="1" applyFill="1" applyBorder="1" applyAlignment="1" applyProtection="1">
      <alignment horizontal="left" vertical="center" wrapText="1"/>
    </xf>
    <xf numFmtId="0" fontId="25" fillId="12" borderId="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30" fillId="12" borderId="0"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30" fillId="12" borderId="22"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6" xfId="0" applyFont="1" applyFill="1" applyBorder="1" applyAlignment="1" applyProtection="1">
      <alignment horizontal="left" vertical="center" wrapText="1"/>
    </xf>
    <xf numFmtId="0" fontId="25" fillId="13" borderId="72" xfId="0" applyFont="1" applyFill="1" applyBorder="1" applyAlignment="1" applyProtection="1">
      <alignment horizontal="center" vertical="center" wrapText="1"/>
    </xf>
    <xf numFmtId="0" fontId="25" fillId="13" borderId="73" xfId="0" applyFont="1" applyFill="1" applyBorder="1" applyAlignment="1" applyProtection="1">
      <alignment horizontal="center" vertical="center" wrapText="1"/>
    </xf>
    <xf numFmtId="0" fontId="25" fillId="13" borderId="74" xfId="0" applyFont="1" applyFill="1" applyBorder="1" applyAlignment="1" applyProtection="1">
      <alignment horizontal="center" vertical="center" wrapText="1"/>
    </xf>
    <xf numFmtId="0" fontId="25" fillId="13" borderId="77" xfId="0" applyFont="1" applyFill="1" applyBorder="1" applyAlignment="1" applyProtection="1">
      <alignment horizontal="center" vertical="center" wrapText="1"/>
    </xf>
    <xf numFmtId="0" fontId="25" fillId="13" borderId="78"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xf>
    <xf numFmtId="0" fontId="25" fillId="13" borderId="62" xfId="0" applyFont="1" applyFill="1" applyBorder="1" applyAlignment="1" applyProtection="1">
      <alignment horizontal="center" vertical="center"/>
    </xf>
    <xf numFmtId="0" fontId="25" fillId="13" borderId="0" xfId="0" applyFont="1" applyFill="1" applyBorder="1" applyAlignment="1" applyProtection="1">
      <alignment horizontal="center" vertical="center"/>
    </xf>
    <xf numFmtId="0" fontId="25" fillId="13" borderId="65" xfId="0" applyFont="1" applyFill="1" applyBorder="1" applyAlignment="1" applyProtection="1">
      <alignment horizontal="center" vertical="center"/>
    </xf>
    <xf numFmtId="0" fontId="31" fillId="12" borderId="69" xfId="0" applyFont="1" applyFill="1" applyBorder="1" applyAlignment="1">
      <alignment horizontal="center" vertical="center"/>
    </xf>
    <xf numFmtId="0" fontId="31" fillId="12" borderId="70" xfId="0" applyFont="1" applyFill="1" applyBorder="1" applyAlignment="1">
      <alignment horizontal="center" vertical="center"/>
    </xf>
    <xf numFmtId="0" fontId="25" fillId="12" borderId="53" xfId="0" applyFont="1" applyFill="1" applyBorder="1" applyAlignment="1" applyProtection="1">
      <alignment horizontal="center" vertical="center" wrapText="1"/>
    </xf>
    <xf numFmtId="0" fontId="11" fillId="12" borderId="15"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9" fontId="36" fillId="12" borderId="11" xfId="0" applyNumberFormat="1" applyFont="1" applyFill="1" applyBorder="1" applyAlignment="1" applyProtection="1">
      <alignment horizontal="center" vertical="center" wrapText="1"/>
      <protection locked="0"/>
    </xf>
    <xf numFmtId="9" fontId="36" fillId="12" borderId="13" xfId="0" applyNumberFormat="1" applyFont="1" applyFill="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protection locked="0"/>
    </xf>
    <xf numFmtId="0" fontId="36" fillId="12" borderId="15" xfId="0" applyFont="1" applyFill="1" applyBorder="1" applyAlignment="1" applyProtection="1">
      <alignment horizontal="center" vertical="center"/>
      <protection locked="0"/>
    </xf>
    <xf numFmtId="0" fontId="25" fillId="13" borderId="100" xfId="0" applyFont="1" applyFill="1" applyBorder="1" applyAlignment="1" applyProtection="1">
      <alignment horizontal="center" vertical="center" wrapText="1"/>
    </xf>
    <xf numFmtId="0" fontId="25" fillId="13" borderId="62" xfId="0" applyFont="1" applyFill="1" applyBorder="1" applyAlignment="1" applyProtection="1">
      <alignment horizontal="center" vertical="center" wrapText="1"/>
    </xf>
    <xf numFmtId="0" fontId="25" fillId="13" borderId="87" xfId="0" applyFont="1" applyFill="1" applyBorder="1" applyAlignment="1" applyProtection="1">
      <alignment horizontal="center" vertical="center" wrapText="1"/>
    </xf>
    <xf numFmtId="0" fontId="25" fillId="13" borderId="65" xfId="0" applyFont="1" applyFill="1" applyBorder="1" applyAlignment="1" applyProtection="1">
      <alignment horizontal="center" vertical="center" wrapText="1"/>
    </xf>
    <xf numFmtId="0" fontId="25" fillId="13" borderId="102" xfId="0" applyFont="1" applyFill="1" applyBorder="1" applyAlignment="1" applyProtection="1">
      <alignment horizontal="center" vertical="center" wrapText="1"/>
    </xf>
    <xf numFmtId="0" fontId="25" fillId="13" borderId="86"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wrapText="1"/>
    </xf>
    <xf numFmtId="0" fontId="25" fillId="13" borderId="0" xfId="0" applyFont="1" applyFill="1" applyBorder="1" applyAlignment="1" applyProtection="1">
      <alignment horizontal="center" vertical="center" wrapText="1"/>
    </xf>
    <xf numFmtId="0" fontId="25" fillId="13" borderId="82" xfId="0" applyFont="1" applyFill="1" applyBorder="1" applyAlignment="1">
      <alignment horizontal="center" vertical="center" wrapText="1"/>
    </xf>
    <xf numFmtId="0" fontId="25" fillId="12" borderId="53" xfId="0" applyFont="1" applyFill="1" applyBorder="1" applyAlignment="1" applyProtection="1">
      <alignment horizontal="left" vertical="center" wrapText="1"/>
    </xf>
    <xf numFmtId="0" fontId="25" fillId="13" borderId="100" xfId="0" applyFont="1" applyFill="1" applyBorder="1" applyAlignment="1" applyProtection="1">
      <alignment horizontal="center" vertical="center"/>
    </xf>
    <xf numFmtId="0" fontId="25" fillId="13" borderId="101" xfId="0" applyFont="1" applyFill="1" applyBorder="1" applyAlignment="1" applyProtection="1">
      <alignment horizontal="center" vertical="center"/>
    </xf>
    <xf numFmtId="0" fontId="25" fillId="12" borderId="49" xfId="0" applyFont="1" applyFill="1" applyBorder="1" applyAlignment="1" applyProtection="1">
      <alignment horizontal="center" vertical="center" wrapText="1"/>
    </xf>
    <xf numFmtId="0" fontId="25" fillId="12" borderId="16" xfId="0" applyFont="1" applyFill="1" applyBorder="1" applyAlignment="1" applyProtection="1">
      <alignment horizontal="center" vertical="center" wrapText="1"/>
    </xf>
    <xf numFmtId="0" fontId="11" fillId="12" borderId="53" xfId="0" applyFont="1" applyFill="1" applyBorder="1" applyAlignment="1" applyProtection="1">
      <alignment horizontal="center" vertical="center" wrapText="1"/>
      <protection locked="0"/>
    </xf>
    <xf numFmtId="0" fontId="23" fillId="3" borderId="53" xfId="0" applyFont="1" applyFill="1" applyBorder="1" applyAlignment="1">
      <alignment horizontal="center" vertical="center" wrapText="1"/>
    </xf>
    <xf numFmtId="0" fontId="36" fillId="12" borderId="16" xfId="0" applyFont="1" applyFill="1" applyBorder="1" applyAlignment="1" applyProtection="1">
      <alignment horizontal="left" vertical="center" wrapText="1"/>
      <protection locked="0"/>
    </xf>
    <xf numFmtId="0" fontId="36" fillId="12" borderId="15" xfId="0" applyFont="1" applyFill="1" applyBorder="1" applyAlignment="1" applyProtection="1">
      <alignment horizontal="left" vertical="center" wrapText="1"/>
      <protection locked="0"/>
    </xf>
    <xf numFmtId="0" fontId="9" fillId="12" borderId="107" xfId="0" applyFont="1" applyFill="1" applyBorder="1" applyAlignment="1" applyProtection="1">
      <alignment horizontal="center" vertical="center" wrapText="1"/>
      <protection locked="0"/>
    </xf>
    <xf numFmtId="0" fontId="9" fillId="12" borderId="12" xfId="0" applyFont="1" applyFill="1" applyBorder="1" applyAlignment="1" applyProtection="1">
      <alignment horizontal="center" vertical="center" wrapText="1"/>
      <protection locked="0"/>
    </xf>
    <xf numFmtId="0" fontId="9" fillId="12" borderId="13" xfId="0" applyFont="1" applyFill="1" applyBorder="1" applyAlignment="1" applyProtection="1">
      <alignment horizontal="center" vertical="center" wrapText="1"/>
      <protection locked="0"/>
    </xf>
    <xf numFmtId="0" fontId="42" fillId="0" borderId="61" xfId="0" applyFont="1" applyFill="1" applyBorder="1" applyAlignment="1">
      <alignment horizontal="center" vertical="center"/>
    </xf>
    <xf numFmtId="0" fontId="42" fillId="0" borderId="95" xfId="0" applyFont="1" applyFill="1" applyBorder="1" applyAlignment="1">
      <alignment horizontal="center" vertical="center"/>
    </xf>
    <xf numFmtId="0" fontId="43" fillId="13" borderId="42" xfId="0" applyFont="1" applyFill="1" applyBorder="1" applyAlignment="1">
      <alignment horizontal="center" vertical="center"/>
    </xf>
    <xf numFmtId="0" fontId="43" fillId="13" borderId="41" xfId="0" applyFont="1" applyFill="1" applyBorder="1" applyAlignment="1">
      <alignment horizontal="center" vertical="center"/>
    </xf>
    <xf numFmtId="0" fontId="43" fillId="13" borderId="71" xfId="0" applyFont="1" applyFill="1" applyBorder="1" applyAlignment="1">
      <alignment horizontal="center" vertical="center"/>
    </xf>
    <xf numFmtId="0" fontId="43" fillId="13" borderId="62" xfId="0" applyFont="1" applyFill="1" applyBorder="1" applyAlignment="1">
      <alignment horizontal="center" vertical="center"/>
    </xf>
    <xf numFmtId="0" fontId="43" fillId="13" borderId="20" xfId="0" applyFont="1" applyFill="1" applyBorder="1" applyAlignment="1">
      <alignment horizontal="center" vertical="center"/>
    </xf>
    <xf numFmtId="0" fontId="19" fillId="12" borderId="95" xfId="0" applyFont="1" applyFill="1" applyBorder="1" applyAlignment="1" applyProtection="1">
      <alignment horizontal="center" vertical="top" wrapText="1"/>
      <protection locked="0"/>
    </xf>
    <xf numFmtId="0" fontId="19" fillId="12" borderId="51" xfId="0" applyFont="1" applyFill="1" applyBorder="1" applyAlignment="1" applyProtection="1">
      <alignment horizontal="center" vertical="top" wrapText="1"/>
      <protection locked="0"/>
    </xf>
    <xf numFmtId="0" fontId="38" fillId="12" borderId="53" xfId="0" applyFont="1" applyFill="1" applyBorder="1" applyAlignment="1" applyProtection="1">
      <alignment horizontal="center" vertical="center" wrapText="1"/>
      <protection locked="0"/>
    </xf>
    <xf numFmtId="0" fontId="44" fillId="13" borderId="93" xfId="0" applyFont="1" applyFill="1" applyBorder="1" applyAlignment="1">
      <alignment horizontal="center" vertical="center" wrapText="1"/>
    </xf>
    <xf numFmtId="0" fontId="44" fillId="13" borderId="94" xfId="0" applyFont="1" applyFill="1" applyBorder="1" applyAlignment="1">
      <alignment horizontal="center" vertical="center" wrapText="1"/>
    </xf>
    <xf numFmtId="0" fontId="44" fillId="13" borderId="125" xfId="0" applyFont="1" applyFill="1" applyBorder="1" applyAlignment="1">
      <alignment horizontal="center" vertical="center" wrapText="1"/>
    </xf>
    <xf numFmtId="0" fontId="44" fillId="13" borderId="40" xfId="0" applyFont="1" applyFill="1" applyBorder="1" applyAlignment="1">
      <alignment horizontal="center" vertical="center" wrapText="1"/>
    </xf>
    <xf numFmtId="0" fontId="44" fillId="13" borderId="28" xfId="0" applyFont="1" applyFill="1" applyBorder="1" applyAlignment="1">
      <alignment horizontal="center" vertical="center" wrapText="1"/>
    </xf>
    <xf numFmtId="0" fontId="44" fillId="13" borderId="17" xfId="0" applyFont="1" applyFill="1" applyBorder="1" applyAlignment="1">
      <alignment horizontal="center" vertical="center" wrapText="1"/>
    </xf>
    <xf numFmtId="1" fontId="25" fillId="12" borderId="49" xfId="0" applyNumberFormat="1" applyFont="1" applyFill="1" applyBorder="1" applyAlignment="1" applyProtection="1">
      <alignment horizontal="center" vertical="center" wrapText="1"/>
    </xf>
    <xf numFmtId="1" fontId="25" fillId="12" borderId="16" xfId="0" applyNumberFormat="1" applyFont="1" applyFill="1" applyBorder="1" applyAlignment="1" applyProtection="1">
      <alignment horizontal="center" vertical="center" wrapText="1"/>
    </xf>
    <xf numFmtId="0" fontId="38" fillId="12" borderId="16" xfId="0" applyFont="1" applyFill="1" applyBorder="1" applyAlignment="1" applyProtection="1">
      <alignment horizontal="center" vertical="center" wrapText="1"/>
      <protection locked="0"/>
    </xf>
    <xf numFmtId="0" fontId="55" fillId="12" borderId="40" xfId="0" applyFont="1" applyFill="1" applyBorder="1" applyAlignment="1">
      <alignment horizontal="center"/>
    </xf>
    <xf numFmtId="0" fontId="55" fillId="12" borderId="17" xfId="0" applyFont="1" applyFill="1" applyBorder="1" applyAlignment="1">
      <alignment horizontal="center"/>
    </xf>
    <xf numFmtId="0" fontId="19" fillId="12" borderId="43" xfId="0" applyFont="1" applyFill="1" applyBorder="1" applyAlignment="1" applyProtection="1">
      <alignment horizontal="left" vertical="center" wrapText="1"/>
      <protection locked="0"/>
    </xf>
    <xf numFmtId="0" fontId="19" fillId="12" borderId="103" xfId="0" applyFont="1" applyFill="1" applyBorder="1" applyAlignment="1" applyProtection="1">
      <alignment horizontal="left" vertical="center" wrapText="1"/>
      <protection locked="0"/>
    </xf>
    <xf numFmtId="0" fontId="19" fillId="12" borderId="106" xfId="0" applyFont="1" applyFill="1" applyBorder="1" applyAlignment="1" applyProtection="1">
      <alignment horizontal="left" vertical="center" wrapText="1"/>
      <protection locked="0"/>
    </xf>
    <xf numFmtId="0" fontId="70" fillId="21" borderId="97" xfId="0" applyFont="1" applyFill="1" applyBorder="1" applyAlignment="1">
      <alignment horizontal="center"/>
    </xf>
    <xf numFmtId="0" fontId="70" fillId="21" borderId="46" xfId="0" applyFont="1" applyFill="1" applyBorder="1" applyAlignment="1">
      <alignment horizontal="center"/>
    </xf>
    <xf numFmtId="0" fontId="70" fillId="21" borderId="45" xfId="0" applyFont="1" applyFill="1" applyBorder="1" applyAlignment="1">
      <alignment horizontal="center"/>
    </xf>
    <xf numFmtId="14" fontId="30" fillId="12" borderId="45" xfId="0" applyNumberFormat="1" applyFont="1" applyFill="1" applyBorder="1" applyAlignment="1">
      <alignment horizontal="center" vertical="center" wrapText="1"/>
    </xf>
    <xf numFmtId="14" fontId="30" fillId="12" borderId="47" xfId="0" applyNumberFormat="1" applyFont="1" applyFill="1" applyBorder="1" applyAlignment="1">
      <alignment horizontal="center" vertical="center" wrapText="1"/>
    </xf>
    <xf numFmtId="0" fontId="30" fillId="12" borderId="50" xfId="0" applyFont="1" applyFill="1" applyBorder="1" applyAlignment="1">
      <alignment horizontal="center" vertical="center" wrapText="1"/>
    </xf>
    <xf numFmtId="0" fontId="30" fillId="12" borderId="47" xfId="0" applyFont="1" applyFill="1" applyBorder="1" applyAlignment="1">
      <alignment horizontal="center" vertical="center" wrapText="1"/>
    </xf>
    <xf numFmtId="0" fontId="0" fillId="21" borderId="21" xfId="0" applyFill="1" applyBorder="1" applyAlignment="1">
      <alignment horizontal="left" vertical="center" wrapText="1"/>
    </xf>
    <xf numFmtId="0" fontId="0" fillId="21" borderId="5" xfId="0" applyFill="1" applyBorder="1" applyAlignment="1">
      <alignment horizontal="left" vertical="center" wrapText="1"/>
    </xf>
    <xf numFmtId="0" fontId="0" fillId="21" borderId="22" xfId="0" applyFill="1" applyBorder="1" applyAlignment="1">
      <alignment horizontal="left" vertical="center" wrapText="1"/>
    </xf>
    <xf numFmtId="0" fontId="0" fillId="21" borderId="6" xfId="0" applyFill="1" applyBorder="1" applyAlignment="1">
      <alignment horizontal="left" vertical="center" wrapText="1"/>
    </xf>
    <xf numFmtId="0" fontId="69" fillId="12" borderId="0" xfId="0" applyFont="1" applyFill="1" applyAlignment="1">
      <alignment horizontal="center"/>
    </xf>
    <xf numFmtId="0" fontId="70" fillId="21" borderId="121" xfId="0" applyFont="1" applyFill="1" applyBorder="1" applyAlignment="1">
      <alignment horizontal="center"/>
    </xf>
    <xf numFmtId="0" fontId="70" fillId="21" borderId="120" xfId="0" applyFont="1" applyFill="1" applyBorder="1" applyAlignment="1">
      <alignment horizontal="center"/>
    </xf>
    <xf numFmtId="0" fontId="70" fillId="21" borderId="122" xfId="0" applyFont="1" applyFill="1" applyBorder="1" applyAlignment="1">
      <alignment horizontal="center"/>
    </xf>
    <xf numFmtId="0" fontId="72" fillId="12" borderId="58" xfId="0" applyFont="1" applyFill="1" applyBorder="1" applyAlignment="1">
      <alignment horizontal="center"/>
    </xf>
    <xf numFmtId="0" fontId="72" fillId="12" borderId="60" xfId="0" applyFont="1" applyFill="1" applyBorder="1" applyAlignment="1">
      <alignment horizontal="center"/>
    </xf>
    <xf numFmtId="0" fontId="72" fillId="12" borderId="10" xfId="0" applyFont="1" applyFill="1" applyBorder="1" applyAlignment="1">
      <alignment horizontal="center"/>
    </xf>
    <xf numFmtId="0" fontId="72" fillId="12" borderId="21" xfId="0" applyFont="1" applyFill="1" applyBorder="1" applyAlignment="1">
      <alignment horizontal="center"/>
    </xf>
    <xf numFmtId="0" fontId="72" fillId="12" borderId="0" xfId="0" applyFont="1" applyFill="1" applyBorder="1" applyAlignment="1">
      <alignment horizontal="center"/>
    </xf>
    <xf numFmtId="0" fontId="72" fillId="12" borderId="44" xfId="0" applyFont="1" applyFill="1" applyBorder="1" applyAlignment="1">
      <alignment horizontal="center"/>
    </xf>
    <xf numFmtId="0" fontId="72" fillId="12" borderId="22" xfId="0" applyFont="1" applyFill="1" applyBorder="1" applyAlignment="1">
      <alignment horizontal="center"/>
    </xf>
    <xf numFmtId="0" fontId="72" fillId="12" borderId="2" xfId="0" applyFont="1" applyFill="1" applyBorder="1" applyAlignment="1">
      <alignment horizontal="center"/>
    </xf>
    <xf numFmtId="0" fontId="72" fillId="12" borderId="123" xfId="0" applyFont="1" applyFill="1" applyBorder="1" applyAlignment="1">
      <alignment horizontal="center"/>
    </xf>
    <xf numFmtId="1" fontId="30" fillId="12" borderId="0" xfId="0" applyNumberFormat="1" applyFont="1" applyFill="1" applyProtection="1"/>
    <xf numFmtId="14" fontId="0" fillId="0" borderId="0" xfId="0" applyNumberFormat="1"/>
    <xf numFmtId="14" fontId="75" fillId="0" borderId="56" xfId="0" applyNumberFormat="1" applyFont="1" applyFill="1" applyBorder="1" applyAlignment="1">
      <alignment horizontal="center" vertical="center" wrapText="1"/>
    </xf>
    <xf numFmtId="14" fontId="75" fillId="0" borderId="60" xfId="0" applyNumberFormat="1" applyFont="1" applyFill="1" applyBorder="1" applyAlignment="1">
      <alignment horizontal="center" vertical="center" wrapText="1"/>
    </xf>
    <xf numFmtId="14" fontId="75" fillId="0" borderId="10" xfId="0" applyNumberFormat="1" applyFont="1" applyFill="1" applyBorder="1" applyAlignment="1">
      <alignment horizontal="center" vertical="center" wrapText="1"/>
    </xf>
    <xf numFmtId="14" fontId="75" fillId="0" borderId="48" xfId="0" applyNumberFormat="1" applyFont="1" applyFill="1" applyBorder="1" applyAlignment="1">
      <alignment horizontal="center" vertical="center" wrapText="1"/>
    </xf>
    <xf numFmtId="14" fontId="75" fillId="0" borderId="0" xfId="0" applyNumberFormat="1" applyFont="1" applyFill="1" applyBorder="1" applyAlignment="1">
      <alignment horizontal="center" vertical="center" wrapText="1"/>
    </xf>
    <xf numFmtId="14" fontId="75" fillId="0" borderId="44" xfId="0" applyNumberFormat="1" applyFont="1" applyFill="1" applyBorder="1" applyAlignment="1">
      <alignment horizontal="center" vertical="center" wrapText="1"/>
    </xf>
    <xf numFmtId="14" fontId="75" fillId="0" borderId="11" xfId="0" applyNumberFormat="1" applyFont="1" applyFill="1" applyBorder="1" applyAlignment="1">
      <alignment horizontal="center" vertical="center" wrapText="1"/>
    </xf>
    <xf numFmtId="14" fontId="75" fillId="0" borderId="12" xfId="0" applyNumberFormat="1" applyFont="1" applyFill="1" applyBorder="1" applyAlignment="1">
      <alignment horizontal="center" vertical="center" wrapText="1"/>
    </xf>
    <xf numFmtId="14" fontId="75" fillId="0" borderId="13" xfId="0" applyNumberFormat="1" applyFont="1" applyFill="1" applyBorder="1" applyAlignment="1">
      <alignment horizontal="center" vertical="center" wrapText="1"/>
    </xf>
  </cellXfs>
  <cellStyles count="3">
    <cellStyle name="Hipervínculo" xfId="2" builtinId="8"/>
    <cellStyle name="Normal" xfId="0" builtinId="0"/>
    <cellStyle name="Normal 2" xfId="1"/>
  </cellStyles>
  <dxfs count="92">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87085</xdr:colOff>
      <xdr:row>0</xdr:row>
      <xdr:rowOff>163287</xdr:rowOff>
    </xdr:from>
    <xdr:to>
      <xdr:col>0</xdr:col>
      <xdr:colOff>2027262</xdr:colOff>
      <xdr:row>2</xdr:row>
      <xdr:rowOff>320012</xdr:rowOff>
    </xdr:to>
    <xdr:pic>
      <xdr:nvPicPr>
        <xdr:cNvPr id="2" name="Picture 2" descr="D:\Manual de Identidad Corporativa\Manual JPG\MANUAL ANI FINAL PRIMERA PARTE-02.jpg">
          <a:extLst>
            <a:ext uri="{FF2B5EF4-FFF2-40B4-BE49-F238E27FC236}">
              <a16:creationId xmlns:a16="http://schemas.microsoft.com/office/drawing/2014/main" id="{DC13BFFC-1831-40AF-81B6-730D64C36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87085" y="163287"/>
          <a:ext cx="1940177" cy="864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704850</xdr:colOff>
      <xdr:row>4</xdr:row>
      <xdr:rowOff>114300</xdr:rowOff>
    </xdr:from>
    <xdr:to>
      <xdr:col>3</xdr:col>
      <xdr:colOff>0</xdr:colOff>
      <xdr:row>7</xdr:row>
      <xdr:rowOff>257175</xdr:rowOff>
    </xdr:to>
    <xdr:pic>
      <xdr:nvPicPr>
        <xdr:cNvPr id="2" name="Picture 2" descr="D:\Manual de Identidad Corporativa\Manual JPG\MANUAL ANI FINAL PRIMERA PARTE-02.jpg">
          <a:extLst>
            <a:ext uri="{FF2B5EF4-FFF2-40B4-BE49-F238E27FC236}">
              <a16:creationId xmlns:a16="http://schemas.microsoft.com/office/drawing/2014/main" id="{29EA92E7-50A6-4C93-8D48-39687DBC1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1152525" y="762000"/>
          <a:ext cx="16097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646339</xdr:colOff>
      <xdr:row>1</xdr:row>
      <xdr:rowOff>231322</xdr:rowOff>
    </xdr:from>
    <xdr:to>
      <xdr:col>4</xdr:col>
      <xdr:colOff>299356</xdr:colOff>
      <xdr:row>5</xdr:row>
      <xdr:rowOff>9133</xdr:rowOff>
    </xdr:to>
    <xdr:pic>
      <xdr:nvPicPr>
        <xdr:cNvPr id="3" name="Imagen 1">
          <a:extLst>
            <a:ext uri="{FF2B5EF4-FFF2-40B4-BE49-F238E27FC236}">
              <a16:creationId xmlns:a16="http://schemas.microsoft.com/office/drawing/2014/main" id="{6715E9F2-67BA-4303-A892-390DA6C79F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3232" y="394608"/>
          <a:ext cx="1204231" cy="866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69273</xdr:colOff>
      <xdr:row>4</xdr:row>
      <xdr:rowOff>152400</xdr:rowOff>
    </xdr:from>
    <xdr:to>
      <xdr:col>1</xdr:col>
      <xdr:colOff>1457325</xdr:colOff>
      <xdr:row>6</xdr:row>
      <xdr:rowOff>542834</xdr:rowOff>
    </xdr:to>
    <xdr:pic>
      <xdr:nvPicPr>
        <xdr:cNvPr id="2" name="Imagen 1">
          <a:extLst>
            <a:ext uri="{FF2B5EF4-FFF2-40B4-BE49-F238E27FC236}">
              <a16:creationId xmlns:a16="http://schemas.microsoft.com/office/drawing/2014/main" id="{80397C04-511C-4361-8CBB-C726AE75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409" y="221673"/>
          <a:ext cx="1388052" cy="101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MALDO~1\AppData\Local\Temp\Anticorrupcio&#768;n%20procesos%20estrategicos%20y%20de%20apoyo%20ANI%202018%20(versio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maldonado\Documents\ENgrid%20Yoja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sheetName val="F2"/>
      <sheetName val="F3"/>
      <sheetName val="F4"/>
      <sheetName val="F5"/>
      <sheetName val="F6"/>
      <sheetName val="F7"/>
      <sheetName val="F8"/>
      <sheetName val="F9"/>
      <sheetName val="F10"/>
      <sheetName val="Fuente del Riesgo"/>
      <sheetName val="SEPG-F-057"/>
      <sheetName val="PONDERACION IMPACTO"/>
      <sheetName val="SEPG-F-061"/>
      <sheetName val="SEPG-F-059"/>
      <sheetName val="SEPG-F-30"/>
      <sheetName val="CAMB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t="str">
            <v xml:space="preserve">1. Calidad y acceso a la información pública. </v>
          </cell>
        </row>
        <row r="4">
          <cell r="B4" t="str">
            <v>1. Calidad y acceso a la información pública.</v>
          </cell>
        </row>
        <row r="9">
          <cell r="B9" t="str">
            <v>2. Gestión para mejorar el ejercicio de la función pública y prevenir la corrupción.</v>
          </cell>
        </row>
        <row r="11">
          <cell r="B11" t="str">
            <v>2. Gestión para mejorar el ejercicio de la función pública y prevenir la corrupción.</v>
          </cell>
        </row>
        <row r="19">
          <cell r="B19" t="str">
            <v>2. Gestión para mejorar el ejercicio de la función pública y prevenir la corrupción.</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guntas Claves"/>
      <sheetName val="Ponderación"/>
      <sheetName val="Evaluación"/>
      <sheetName val="Preguntas misionales"/>
      <sheetName val="Ponderacion Misionales"/>
      <sheetName val="Evalaución misionales"/>
      <sheetName val="Hoja8"/>
      <sheetName val="Hoja9"/>
      <sheetName val="Hoja10"/>
    </sheetNames>
    <sheetDataSet>
      <sheetData sheetId="0"/>
      <sheetData sheetId="1">
        <row r="6">
          <cell r="C6" t="str">
            <v>Revelar  información reservada y clasificada para beneficio propio o de un tercero</v>
          </cell>
        </row>
        <row r="7">
          <cell r="C7" t="str">
            <v xml:space="preserve">Ocultar a la ciudadanía la información considerada pública. </v>
          </cell>
        </row>
        <row r="8">
          <cell r="C8" t="str">
            <v>Destrucción y /o alteración de información con fines ilícitos</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del Riesgo"/>
      <sheetName val="SEPG-F-057"/>
      <sheetName val="SEPG-F-059"/>
      <sheetName val="SEPG-F-061"/>
      <sheetName val="SEPG-F-030"/>
      <sheetName val="Cambios2017-2018"/>
      <sheetName val="CAMBIOS 2014-2015"/>
      <sheetName val="CAMBIOS 2015 - 2016"/>
      <sheetName val="DB"/>
      <sheetName val="Hoja1"/>
    </sheetNames>
    <sheetDataSet>
      <sheetData sheetId="0" refreshError="1"/>
      <sheetData sheetId="1" refreshError="1">
        <row r="19">
          <cell r="B19" t="str">
            <v>2. Gestión para mejorar el ejercicio de la función pública y prevenir la corrupción.</v>
          </cell>
          <cell r="C19" t="str">
            <v>Manipulación de informes de seguimiento a contratos para favorecer a un tercero.</v>
          </cell>
        </row>
        <row r="20">
          <cell r="B20" t="str">
            <v>1. Calidad y acceso a la información pública.</v>
          </cell>
          <cell r="C20" t="str">
            <v>Revelar información sensible para la Entidad que pueda beneficiar a un tercero en la estructuración, contratación y/o ejecución de un proyecto</v>
          </cell>
        </row>
      </sheetData>
      <sheetData sheetId="2" refreshError="1"/>
      <sheetData sheetId="3" refreshError="1"/>
      <sheetData sheetId="4" refreshError="1"/>
      <sheetData sheetId="5" refreshError="1"/>
      <sheetData sheetId="6" refreshError="1"/>
      <sheetData sheetId="7" refreshError="1"/>
      <sheetData sheetId="8" refreshError="1">
        <row r="37">
          <cell r="B37">
            <v>7</v>
          </cell>
          <cell r="C37" t="str">
            <v>Riesgo Bajo (Z-1)</v>
          </cell>
          <cell r="D37" t="str">
            <v>Riesgo Bajo</v>
          </cell>
        </row>
        <row r="38">
          <cell r="B38">
            <v>11</v>
          </cell>
          <cell r="C38" t="str">
            <v>Riesgo Bajo (Z-3)</v>
          </cell>
          <cell r="D38" t="str">
            <v>Riesgo Moderado</v>
          </cell>
        </row>
        <row r="39">
          <cell r="B39">
            <v>13</v>
          </cell>
          <cell r="C39" t="str">
            <v>Riesgo Moderado (Z-8)</v>
          </cell>
          <cell r="D39" t="str">
            <v>Riesgo Alto</v>
          </cell>
        </row>
        <row r="40">
          <cell r="B40">
            <v>14</v>
          </cell>
          <cell r="C40" t="str">
            <v>Riesgo Bajo (Z-2)</v>
          </cell>
          <cell r="D40" t="str">
            <v>Riesgo Extremo</v>
          </cell>
        </row>
        <row r="41">
          <cell r="B41">
            <v>21</v>
          </cell>
          <cell r="C41" t="str">
            <v>Riesgo Moderado (Z-4)</v>
          </cell>
        </row>
        <row r="42">
          <cell r="B42">
            <v>22</v>
          </cell>
          <cell r="C42" t="str">
            <v>Riesgo Moderado (Z-7)</v>
          </cell>
        </row>
        <row r="43">
          <cell r="B43">
            <v>26</v>
          </cell>
          <cell r="C43" t="str">
            <v>Riesgo Alto (Z-12)</v>
          </cell>
        </row>
        <row r="44">
          <cell r="B44">
            <v>28</v>
          </cell>
          <cell r="C44" t="str">
            <v>Riesgo Moderado (Z-5)</v>
          </cell>
        </row>
        <row r="45">
          <cell r="B45">
            <v>33</v>
          </cell>
          <cell r="C45" t="str">
            <v>Riesgo Alto (Z-9)</v>
          </cell>
        </row>
        <row r="46">
          <cell r="B46">
            <v>35</v>
          </cell>
          <cell r="C46" t="str">
            <v>Riesgo Moderado (Z-6)</v>
          </cell>
        </row>
        <row r="47">
          <cell r="B47">
            <v>39</v>
          </cell>
          <cell r="C47" t="str">
            <v>Riesgo Extremo (Z-13)</v>
          </cell>
        </row>
        <row r="48">
          <cell r="B48">
            <v>44</v>
          </cell>
          <cell r="C48" t="str">
            <v>Riesgo Alto (Z-10)</v>
          </cell>
        </row>
        <row r="49">
          <cell r="B49">
            <v>52</v>
          </cell>
          <cell r="C49" t="str">
            <v>Riesgo Extremo (Z-14)</v>
          </cell>
        </row>
        <row r="50">
          <cell r="B50">
            <v>55</v>
          </cell>
          <cell r="C50" t="str">
            <v>Riesgo Alto (Z-11)</v>
          </cell>
        </row>
        <row r="51">
          <cell r="B51">
            <v>65</v>
          </cell>
          <cell r="C51" t="str">
            <v>Riesgo Extremo (Z-15)</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37" workbookViewId="0">
      <selection activeCell="B55" sqref="B54:B55"/>
    </sheetView>
  </sheetViews>
  <sheetFormatPr baseColWidth="10" defaultColWidth="10.85546875" defaultRowHeight="12.75" x14ac:dyDescent="0.2"/>
  <cols>
    <col min="1" max="1" width="1.28515625" style="98" customWidth="1"/>
    <col min="2" max="2" width="40.85546875" style="98" customWidth="1"/>
    <col min="3" max="3" width="1.28515625" style="98" customWidth="1"/>
    <col min="4" max="4" width="29.7109375" style="98" customWidth="1"/>
    <col min="5" max="5" width="1" style="98" customWidth="1"/>
    <col min="6" max="6" width="34.42578125" style="98" customWidth="1"/>
    <col min="7" max="7" width="1.28515625" style="98" customWidth="1"/>
    <col min="8" max="8" width="34.7109375" style="98" customWidth="1"/>
    <col min="9" max="9" width="1.42578125" style="98" customWidth="1"/>
    <col min="10" max="10" width="24.42578125" style="98" customWidth="1"/>
    <col min="11" max="11" width="1.42578125" style="98" customWidth="1"/>
    <col min="12" max="12" width="35.85546875" style="98" customWidth="1"/>
    <col min="13" max="13" width="1.42578125" style="98" customWidth="1"/>
    <col min="14" max="14" width="25.85546875" style="98" customWidth="1"/>
    <col min="15" max="256" width="10.85546875" style="98"/>
    <col min="257" max="257" width="1.28515625" style="98" customWidth="1"/>
    <col min="258" max="258" width="40.85546875" style="98" customWidth="1"/>
    <col min="259" max="259" width="1.28515625" style="98" customWidth="1"/>
    <col min="260" max="260" width="29.7109375" style="98" customWidth="1"/>
    <col min="261" max="261" width="1" style="98" customWidth="1"/>
    <col min="262" max="262" width="34.42578125" style="98" customWidth="1"/>
    <col min="263" max="263" width="1.28515625" style="98" customWidth="1"/>
    <col min="264" max="264" width="34.7109375" style="98" customWidth="1"/>
    <col min="265" max="265" width="1.42578125" style="98" customWidth="1"/>
    <col min="266" max="266" width="24.42578125" style="98" customWidth="1"/>
    <col min="267" max="267" width="1.42578125" style="98" customWidth="1"/>
    <col min="268" max="268" width="35.85546875" style="98" customWidth="1"/>
    <col min="269" max="269" width="1.42578125" style="98" customWidth="1"/>
    <col min="270" max="270" width="25.85546875" style="98" customWidth="1"/>
    <col min="271" max="512" width="10.85546875" style="98"/>
    <col min="513" max="513" width="1.28515625" style="98" customWidth="1"/>
    <col min="514" max="514" width="40.85546875" style="98" customWidth="1"/>
    <col min="515" max="515" width="1.28515625" style="98" customWidth="1"/>
    <col min="516" max="516" width="29.7109375" style="98" customWidth="1"/>
    <col min="517" max="517" width="1" style="98" customWidth="1"/>
    <col min="518" max="518" width="34.42578125" style="98" customWidth="1"/>
    <col min="519" max="519" width="1.28515625" style="98" customWidth="1"/>
    <col min="520" max="520" width="34.7109375" style="98" customWidth="1"/>
    <col min="521" max="521" width="1.42578125" style="98" customWidth="1"/>
    <col min="522" max="522" width="24.42578125" style="98" customWidth="1"/>
    <col min="523" max="523" width="1.42578125" style="98" customWidth="1"/>
    <col min="524" max="524" width="35.85546875" style="98" customWidth="1"/>
    <col min="525" max="525" width="1.42578125" style="98" customWidth="1"/>
    <col min="526" max="526" width="25.85546875" style="98" customWidth="1"/>
    <col min="527" max="768" width="10.85546875" style="98"/>
    <col min="769" max="769" width="1.28515625" style="98" customWidth="1"/>
    <col min="770" max="770" width="40.85546875" style="98" customWidth="1"/>
    <col min="771" max="771" width="1.28515625" style="98" customWidth="1"/>
    <col min="772" max="772" width="29.7109375" style="98" customWidth="1"/>
    <col min="773" max="773" width="1" style="98" customWidth="1"/>
    <col min="774" max="774" width="34.42578125" style="98" customWidth="1"/>
    <col min="775" max="775" width="1.28515625" style="98" customWidth="1"/>
    <col min="776" max="776" width="34.7109375" style="98" customWidth="1"/>
    <col min="777" max="777" width="1.42578125" style="98" customWidth="1"/>
    <col min="778" max="778" width="24.42578125" style="98" customWidth="1"/>
    <col min="779" max="779" width="1.42578125" style="98" customWidth="1"/>
    <col min="780" max="780" width="35.85546875" style="98" customWidth="1"/>
    <col min="781" max="781" width="1.42578125" style="98" customWidth="1"/>
    <col min="782" max="782" width="25.85546875" style="98" customWidth="1"/>
    <col min="783" max="1024" width="10.85546875" style="98"/>
    <col min="1025" max="1025" width="1.28515625" style="98" customWidth="1"/>
    <col min="1026" max="1026" width="40.85546875" style="98" customWidth="1"/>
    <col min="1027" max="1027" width="1.28515625" style="98" customWidth="1"/>
    <col min="1028" max="1028" width="29.7109375" style="98" customWidth="1"/>
    <col min="1029" max="1029" width="1" style="98" customWidth="1"/>
    <col min="1030" max="1030" width="34.42578125" style="98" customWidth="1"/>
    <col min="1031" max="1031" width="1.28515625" style="98" customWidth="1"/>
    <col min="1032" max="1032" width="34.7109375" style="98" customWidth="1"/>
    <col min="1033" max="1033" width="1.42578125" style="98" customWidth="1"/>
    <col min="1034" max="1034" width="24.42578125" style="98" customWidth="1"/>
    <col min="1035" max="1035" width="1.42578125" style="98" customWidth="1"/>
    <col min="1036" max="1036" width="35.85546875" style="98" customWidth="1"/>
    <col min="1037" max="1037" width="1.42578125" style="98" customWidth="1"/>
    <col min="1038" max="1038" width="25.85546875" style="98" customWidth="1"/>
    <col min="1039" max="1280" width="10.85546875" style="98"/>
    <col min="1281" max="1281" width="1.28515625" style="98" customWidth="1"/>
    <col min="1282" max="1282" width="40.85546875" style="98" customWidth="1"/>
    <col min="1283" max="1283" width="1.28515625" style="98" customWidth="1"/>
    <col min="1284" max="1284" width="29.7109375" style="98" customWidth="1"/>
    <col min="1285" max="1285" width="1" style="98" customWidth="1"/>
    <col min="1286" max="1286" width="34.42578125" style="98" customWidth="1"/>
    <col min="1287" max="1287" width="1.28515625" style="98" customWidth="1"/>
    <col min="1288" max="1288" width="34.7109375" style="98" customWidth="1"/>
    <col min="1289" max="1289" width="1.42578125" style="98" customWidth="1"/>
    <col min="1290" max="1290" width="24.42578125" style="98" customWidth="1"/>
    <col min="1291" max="1291" width="1.42578125" style="98" customWidth="1"/>
    <col min="1292" max="1292" width="35.85546875" style="98" customWidth="1"/>
    <col min="1293" max="1293" width="1.42578125" style="98" customWidth="1"/>
    <col min="1294" max="1294" width="25.85546875" style="98" customWidth="1"/>
    <col min="1295" max="1536" width="10.85546875" style="98"/>
    <col min="1537" max="1537" width="1.28515625" style="98" customWidth="1"/>
    <col min="1538" max="1538" width="40.85546875" style="98" customWidth="1"/>
    <col min="1539" max="1539" width="1.28515625" style="98" customWidth="1"/>
    <col min="1540" max="1540" width="29.7109375" style="98" customWidth="1"/>
    <col min="1541" max="1541" width="1" style="98" customWidth="1"/>
    <col min="1542" max="1542" width="34.42578125" style="98" customWidth="1"/>
    <col min="1543" max="1543" width="1.28515625" style="98" customWidth="1"/>
    <col min="1544" max="1544" width="34.7109375" style="98" customWidth="1"/>
    <col min="1545" max="1545" width="1.42578125" style="98" customWidth="1"/>
    <col min="1546" max="1546" width="24.42578125" style="98" customWidth="1"/>
    <col min="1547" max="1547" width="1.42578125" style="98" customWidth="1"/>
    <col min="1548" max="1548" width="35.85546875" style="98" customWidth="1"/>
    <col min="1549" max="1549" width="1.42578125" style="98" customWidth="1"/>
    <col min="1550" max="1550" width="25.85546875" style="98" customWidth="1"/>
    <col min="1551" max="1792" width="10.85546875" style="98"/>
    <col min="1793" max="1793" width="1.28515625" style="98" customWidth="1"/>
    <col min="1794" max="1794" width="40.85546875" style="98" customWidth="1"/>
    <col min="1795" max="1795" width="1.28515625" style="98" customWidth="1"/>
    <col min="1796" max="1796" width="29.7109375" style="98" customWidth="1"/>
    <col min="1797" max="1797" width="1" style="98" customWidth="1"/>
    <col min="1798" max="1798" width="34.42578125" style="98" customWidth="1"/>
    <col min="1799" max="1799" width="1.28515625" style="98" customWidth="1"/>
    <col min="1800" max="1800" width="34.7109375" style="98" customWidth="1"/>
    <col min="1801" max="1801" width="1.42578125" style="98" customWidth="1"/>
    <col min="1802" max="1802" width="24.42578125" style="98" customWidth="1"/>
    <col min="1803" max="1803" width="1.42578125" style="98" customWidth="1"/>
    <col min="1804" max="1804" width="35.85546875" style="98" customWidth="1"/>
    <col min="1805" max="1805" width="1.42578125" style="98" customWidth="1"/>
    <col min="1806" max="1806" width="25.85546875" style="98" customWidth="1"/>
    <col min="1807" max="2048" width="10.85546875" style="98"/>
    <col min="2049" max="2049" width="1.28515625" style="98" customWidth="1"/>
    <col min="2050" max="2050" width="40.85546875" style="98" customWidth="1"/>
    <col min="2051" max="2051" width="1.28515625" style="98" customWidth="1"/>
    <col min="2052" max="2052" width="29.7109375" style="98" customWidth="1"/>
    <col min="2053" max="2053" width="1" style="98" customWidth="1"/>
    <col min="2054" max="2054" width="34.42578125" style="98" customWidth="1"/>
    <col min="2055" max="2055" width="1.28515625" style="98" customWidth="1"/>
    <col min="2056" max="2056" width="34.7109375" style="98" customWidth="1"/>
    <col min="2057" max="2057" width="1.42578125" style="98" customWidth="1"/>
    <col min="2058" max="2058" width="24.42578125" style="98" customWidth="1"/>
    <col min="2059" max="2059" width="1.42578125" style="98" customWidth="1"/>
    <col min="2060" max="2060" width="35.85546875" style="98" customWidth="1"/>
    <col min="2061" max="2061" width="1.42578125" style="98" customWidth="1"/>
    <col min="2062" max="2062" width="25.85546875" style="98" customWidth="1"/>
    <col min="2063" max="2304" width="10.85546875" style="98"/>
    <col min="2305" max="2305" width="1.28515625" style="98" customWidth="1"/>
    <col min="2306" max="2306" width="40.85546875" style="98" customWidth="1"/>
    <col min="2307" max="2307" width="1.28515625" style="98" customWidth="1"/>
    <col min="2308" max="2308" width="29.7109375" style="98" customWidth="1"/>
    <col min="2309" max="2309" width="1" style="98" customWidth="1"/>
    <col min="2310" max="2310" width="34.42578125" style="98" customWidth="1"/>
    <col min="2311" max="2311" width="1.28515625" style="98" customWidth="1"/>
    <col min="2312" max="2312" width="34.7109375" style="98" customWidth="1"/>
    <col min="2313" max="2313" width="1.42578125" style="98" customWidth="1"/>
    <col min="2314" max="2314" width="24.42578125" style="98" customWidth="1"/>
    <col min="2315" max="2315" width="1.42578125" style="98" customWidth="1"/>
    <col min="2316" max="2316" width="35.85546875" style="98" customWidth="1"/>
    <col min="2317" max="2317" width="1.42578125" style="98" customWidth="1"/>
    <col min="2318" max="2318" width="25.85546875" style="98" customWidth="1"/>
    <col min="2319" max="2560" width="10.85546875" style="98"/>
    <col min="2561" max="2561" width="1.28515625" style="98" customWidth="1"/>
    <col min="2562" max="2562" width="40.85546875" style="98" customWidth="1"/>
    <col min="2563" max="2563" width="1.28515625" style="98" customWidth="1"/>
    <col min="2564" max="2564" width="29.7109375" style="98" customWidth="1"/>
    <col min="2565" max="2565" width="1" style="98" customWidth="1"/>
    <col min="2566" max="2566" width="34.42578125" style="98" customWidth="1"/>
    <col min="2567" max="2567" width="1.28515625" style="98" customWidth="1"/>
    <col min="2568" max="2568" width="34.7109375" style="98" customWidth="1"/>
    <col min="2569" max="2569" width="1.42578125" style="98" customWidth="1"/>
    <col min="2570" max="2570" width="24.42578125" style="98" customWidth="1"/>
    <col min="2571" max="2571" width="1.42578125" style="98" customWidth="1"/>
    <col min="2572" max="2572" width="35.85546875" style="98" customWidth="1"/>
    <col min="2573" max="2573" width="1.42578125" style="98" customWidth="1"/>
    <col min="2574" max="2574" width="25.85546875" style="98" customWidth="1"/>
    <col min="2575" max="2816" width="10.85546875" style="98"/>
    <col min="2817" max="2817" width="1.28515625" style="98" customWidth="1"/>
    <col min="2818" max="2818" width="40.85546875" style="98" customWidth="1"/>
    <col min="2819" max="2819" width="1.28515625" style="98" customWidth="1"/>
    <col min="2820" max="2820" width="29.7109375" style="98" customWidth="1"/>
    <col min="2821" max="2821" width="1" style="98" customWidth="1"/>
    <col min="2822" max="2822" width="34.42578125" style="98" customWidth="1"/>
    <col min="2823" max="2823" width="1.28515625" style="98" customWidth="1"/>
    <col min="2824" max="2824" width="34.7109375" style="98" customWidth="1"/>
    <col min="2825" max="2825" width="1.42578125" style="98" customWidth="1"/>
    <col min="2826" max="2826" width="24.42578125" style="98" customWidth="1"/>
    <col min="2827" max="2827" width="1.42578125" style="98" customWidth="1"/>
    <col min="2828" max="2828" width="35.85546875" style="98" customWidth="1"/>
    <col min="2829" max="2829" width="1.42578125" style="98" customWidth="1"/>
    <col min="2830" max="2830" width="25.85546875" style="98" customWidth="1"/>
    <col min="2831" max="3072" width="10.85546875" style="98"/>
    <col min="3073" max="3073" width="1.28515625" style="98" customWidth="1"/>
    <col min="3074" max="3074" width="40.85546875" style="98" customWidth="1"/>
    <col min="3075" max="3075" width="1.28515625" style="98" customWidth="1"/>
    <col min="3076" max="3076" width="29.7109375" style="98" customWidth="1"/>
    <col min="3077" max="3077" width="1" style="98" customWidth="1"/>
    <col min="3078" max="3078" width="34.42578125" style="98" customWidth="1"/>
    <col min="3079" max="3079" width="1.28515625" style="98" customWidth="1"/>
    <col min="3080" max="3080" width="34.7109375" style="98" customWidth="1"/>
    <col min="3081" max="3081" width="1.42578125" style="98" customWidth="1"/>
    <col min="3082" max="3082" width="24.42578125" style="98" customWidth="1"/>
    <col min="3083" max="3083" width="1.42578125" style="98" customWidth="1"/>
    <col min="3084" max="3084" width="35.85546875" style="98" customWidth="1"/>
    <col min="3085" max="3085" width="1.42578125" style="98" customWidth="1"/>
    <col min="3086" max="3086" width="25.85546875" style="98" customWidth="1"/>
    <col min="3087" max="3328" width="10.85546875" style="98"/>
    <col min="3329" max="3329" width="1.28515625" style="98" customWidth="1"/>
    <col min="3330" max="3330" width="40.85546875" style="98" customWidth="1"/>
    <col min="3331" max="3331" width="1.28515625" style="98" customWidth="1"/>
    <col min="3332" max="3332" width="29.7109375" style="98" customWidth="1"/>
    <col min="3333" max="3333" width="1" style="98" customWidth="1"/>
    <col min="3334" max="3334" width="34.42578125" style="98" customWidth="1"/>
    <col min="3335" max="3335" width="1.28515625" style="98" customWidth="1"/>
    <col min="3336" max="3336" width="34.7109375" style="98" customWidth="1"/>
    <col min="3337" max="3337" width="1.42578125" style="98" customWidth="1"/>
    <col min="3338" max="3338" width="24.42578125" style="98" customWidth="1"/>
    <col min="3339" max="3339" width="1.42578125" style="98" customWidth="1"/>
    <col min="3340" max="3340" width="35.85546875" style="98" customWidth="1"/>
    <col min="3341" max="3341" width="1.42578125" style="98" customWidth="1"/>
    <col min="3342" max="3342" width="25.85546875" style="98" customWidth="1"/>
    <col min="3343" max="3584" width="10.85546875" style="98"/>
    <col min="3585" max="3585" width="1.28515625" style="98" customWidth="1"/>
    <col min="3586" max="3586" width="40.85546875" style="98" customWidth="1"/>
    <col min="3587" max="3587" width="1.28515625" style="98" customWidth="1"/>
    <col min="3588" max="3588" width="29.7109375" style="98" customWidth="1"/>
    <col min="3589" max="3589" width="1" style="98" customWidth="1"/>
    <col min="3590" max="3590" width="34.42578125" style="98" customWidth="1"/>
    <col min="3591" max="3591" width="1.28515625" style="98" customWidth="1"/>
    <col min="3592" max="3592" width="34.7109375" style="98" customWidth="1"/>
    <col min="3593" max="3593" width="1.42578125" style="98" customWidth="1"/>
    <col min="3594" max="3594" width="24.42578125" style="98" customWidth="1"/>
    <col min="3595" max="3595" width="1.42578125" style="98" customWidth="1"/>
    <col min="3596" max="3596" width="35.85546875" style="98" customWidth="1"/>
    <col min="3597" max="3597" width="1.42578125" style="98" customWidth="1"/>
    <col min="3598" max="3598" width="25.85546875" style="98" customWidth="1"/>
    <col min="3599" max="3840" width="10.85546875" style="98"/>
    <col min="3841" max="3841" width="1.28515625" style="98" customWidth="1"/>
    <col min="3842" max="3842" width="40.85546875" style="98" customWidth="1"/>
    <col min="3843" max="3843" width="1.28515625" style="98" customWidth="1"/>
    <col min="3844" max="3844" width="29.7109375" style="98" customWidth="1"/>
    <col min="3845" max="3845" width="1" style="98" customWidth="1"/>
    <col min="3846" max="3846" width="34.42578125" style="98" customWidth="1"/>
    <col min="3847" max="3847" width="1.28515625" style="98" customWidth="1"/>
    <col min="3848" max="3848" width="34.7109375" style="98" customWidth="1"/>
    <col min="3849" max="3849" width="1.42578125" style="98" customWidth="1"/>
    <col min="3850" max="3850" width="24.42578125" style="98" customWidth="1"/>
    <col min="3851" max="3851" width="1.42578125" style="98" customWidth="1"/>
    <col min="3852" max="3852" width="35.85546875" style="98" customWidth="1"/>
    <col min="3853" max="3853" width="1.42578125" style="98" customWidth="1"/>
    <col min="3854" max="3854" width="25.85546875" style="98" customWidth="1"/>
    <col min="3855" max="4096" width="10.85546875" style="98"/>
    <col min="4097" max="4097" width="1.28515625" style="98" customWidth="1"/>
    <col min="4098" max="4098" width="40.85546875" style="98" customWidth="1"/>
    <col min="4099" max="4099" width="1.28515625" style="98" customWidth="1"/>
    <col min="4100" max="4100" width="29.7109375" style="98" customWidth="1"/>
    <col min="4101" max="4101" width="1" style="98" customWidth="1"/>
    <col min="4102" max="4102" width="34.42578125" style="98" customWidth="1"/>
    <col min="4103" max="4103" width="1.28515625" style="98" customWidth="1"/>
    <col min="4104" max="4104" width="34.7109375" style="98" customWidth="1"/>
    <col min="4105" max="4105" width="1.42578125" style="98" customWidth="1"/>
    <col min="4106" max="4106" width="24.42578125" style="98" customWidth="1"/>
    <col min="4107" max="4107" width="1.42578125" style="98" customWidth="1"/>
    <col min="4108" max="4108" width="35.85546875" style="98" customWidth="1"/>
    <col min="4109" max="4109" width="1.42578125" style="98" customWidth="1"/>
    <col min="4110" max="4110" width="25.85546875" style="98" customWidth="1"/>
    <col min="4111" max="4352" width="10.85546875" style="98"/>
    <col min="4353" max="4353" width="1.28515625" style="98" customWidth="1"/>
    <col min="4354" max="4354" width="40.85546875" style="98" customWidth="1"/>
    <col min="4355" max="4355" width="1.28515625" style="98" customWidth="1"/>
    <col min="4356" max="4356" width="29.7109375" style="98" customWidth="1"/>
    <col min="4357" max="4357" width="1" style="98" customWidth="1"/>
    <col min="4358" max="4358" width="34.42578125" style="98" customWidth="1"/>
    <col min="4359" max="4359" width="1.28515625" style="98" customWidth="1"/>
    <col min="4360" max="4360" width="34.7109375" style="98" customWidth="1"/>
    <col min="4361" max="4361" width="1.42578125" style="98" customWidth="1"/>
    <col min="4362" max="4362" width="24.42578125" style="98" customWidth="1"/>
    <col min="4363" max="4363" width="1.42578125" style="98" customWidth="1"/>
    <col min="4364" max="4364" width="35.85546875" style="98" customWidth="1"/>
    <col min="4365" max="4365" width="1.42578125" style="98" customWidth="1"/>
    <col min="4366" max="4366" width="25.85546875" style="98" customWidth="1"/>
    <col min="4367" max="4608" width="10.85546875" style="98"/>
    <col min="4609" max="4609" width="1.28515625" style="98" customWidth="1"/>
    <col min="4610" max="4610" width="40.85546875" style="98" customWidth="1"/>
    <col min="4611" max="4611" width="1.28515625" style="98" customWidth="1"/>
    <col min="4612" max="4612" width="29.7109375" style="98" customWidth="1"/>
    <col min="4613" max="4613" width="1" style="98" customWidth="1"/>
    <col min="4614" max="4614" width="34.42578125" style="98" customWidth="1"/>
    <col min="4615" max="4615" width="1.28515625" style="98" customWidth="1"/>
    <col min="4616" max="4616" width="34.7109375" style="98" customWidth="1"/>
    <col min="4617" max="4617" width="1.42578125" style="98" customWidth="1"/>
    <col min="4618" max="4618" width="24.42578125" style="98" customWidth="1"/>
    <col min="4619" max="4619" width="1.42578125" style="98" customWidth="1"/>
    <col min="4620" max="4620" width="35.85546875" style="98" customWidth="1"/>
    <col min="4621" max="4621" width="1.42578125" style="98" customWidth="1"/>
    <col min="4622" max="4622" width="25.85546875" style="98" customWidth="1"/>
    <col min="4623" max="4864" width="10.85546875" style="98"/>
    <col min="4865" max="4865" width="1.28515625" style="98" customWidth="1"/>
    <col min="4866" max="4866" width="40.85546875" style="98" customWidth="1"/>
    <col min="4867" max="4867" width="1.28515625" style="98" customWidth="1"/>
    <col min="4868" max="4868" width="29.7109375" style="98" customWidth="1"/>
    <col min="4869" max="4869" width="1" style="98" customWidth="1"/>
    <col min="4870" max="4870" width="34.42578125" style="98" customWidth="1"/>
    <col min="4871" max="4871" width="1.28515625" style="98" customWidth="1"/>
    <col min="4872" max="4872" width="34.7109375" style="98" customWidth="1"/>
    <col min="4873" max="4873" width="1.42578125" style="98" customWidth="1"/>
    <col min="4874" max="4874" width="24.42578125" style="98" customWidth="1"/>
    <col min="4875" max="4875" width="1.42578125" style="98" customWidth="1"/>
    <col min="4876" max="4876" width="35.85546875" style="98" customWidth="1"/>
    <col min="4877" max="4877" width="1.42578125" style="98" customWidth="1"/>
    <col min="4878" max="4878" width="25.85546875" style="98" customWidth="1"/>
    <col min="4879" max="5120" width="10.85546875" style="98"/>
    <col min="5121" max="5121" width="1.28515625" style="98" customWidth="1"/>
    <col min="5122" max="5122" width="40.85546875" style="98" customWidth="1"/>
    <col min="5123" max="5123" width="1.28515625" style="98" customWidth="1"/>
    <col min="5124" max="5124" width="29.7109375" style="98" customWidth="1"/>
    <col min="5125" max="5125" width="1" style="98" customWidth="1"/>
    <col min="5126" max="5126" width="34.42578125" style="98" customWidth="1"/>
    <col min="5127" max="5127" width="1.28515625" style="98" customWidth="1"/>
    <col min="5128" max="5128" width="34.7109375" style="98" customWidth="1"/>
    <col min="5129" max="5129" width="1.42578125" style="98" customWidth="1"/>
    <col min="5130" max="5130" width="24.42578125" style="98" customWidth="1"/>
    <col min="5131" max="5131" width="1.42578125" style="98" customWidth="1"/>
    <col min="5132" max="5132" width="35.85546875" style="98" customWidth="1"/>
    <col min="5133" max="5133" width="1.42578125" style="98" customWidth="1"/>
    <col min="5134" max="5134" width="25.85546875" style="98" customWidth="1"/>
    <col min="5135" max="5376" width="10.85546875" style="98"/>
    <col min="5377" max="5377" width="1.28515625" style="98" customWidth="1"/>
    <col min="5378" max="5378" width="40.85546875" style="98" customWidth="1"/>
    <col min="5379" max="5379" width="1.28515625" style="98" customWidth="1"/>
    <col min="5380" max="5380" width="29.7109375" style="98" customWidth="1"/>
    <col min="5381" max="5381" width="1" style="98" customWidth="1"/>
    <col min="5382" max="5382" width="34.42578125" style="98" customWidth="1"/>
    <col min="5383" max="5383" width="1.28515625" style="98" customWidth="1"/>
    <col min="5384" max="5384" width="34.7109375" style="98" customWidth="1"/>
    <col min="5385" max="5385" width="1.42578125" style="98" customWidth="1"/>
    <col min="5386" max="5386" width="24.42578125" style="98" customWidth="1"/>
    <col min="5387" max="5387" width="1.42578125" style="98" customWidth="1"/>
    <col min="5388" max="5388" width="35.85546875" style="98" customWidth="1"/>
    <col min="5389" max="5389" width="1.42578125" style="98" customWidth="1"/>
    <col min="5390" max="5390" width="25.85546875" style="98" customWidth="1"/>
    <col min="5391" max="5632" width="10.85546875" style="98"/>
    <col min="5633" max="5633" width="1.28515625" style="98" customWidth="1"/>
    <col min="5634" max="5634" width="40.85546875" style="98" customWidth="1"/>
    <col min="5635" max="5635" width="1.28515625" style="98" customWidth="1"/>
    <col min="5636" max="5636" width="29.7109375" style="98" customWidth="1"/>
    <col min="5637" max="5637" width="1" style="98" customWidth="1"/>
    <col min="5638" max="5638" width="34.42578125" style="98" customWidth="1"/>
    <col min="5639" max="5639" width="1.28515625" style="98" customWidth="1"/>
    <col min="5640" max="5640" width="34.7109375" style="98" customWidth="1"/>
    <col min="5641" max="5641" width="1.42578125" style="98" customWidth="1"/>
    <col min="5642" max="5642" width="24.42578125" style="98" customWidth="1"/>
    <col min="5643" max="5643" width="1.42578125" style="98" customWidth="1"/>
    <col min="5644" max="5644" width="35.85546875" style="98" customWidth="1"/>
    <col min="5645" max="5645" width="1.42578125" style="98" customWidth="1"/>
    <col min="5646" max="5646" width="25.85546875" style="98" customWidth="1"/>
    <col min="5647" max="5888" width="10.85546875" style="98"/>
    <col min="5889" max="5889" width="1.28515625" style="98" customWidth="1"/>
    <col min="5890" max="5890" width="40.85546875" style="98" customWidth="1"/>
    <col min="5891" max="5891" width="1.28515625" style="98" customWidth="1"/>
    <col min="5892" max="5892" width="29.7109375" style="98" customWidth="1"/>
    <col min="5893" max="5893" width="1" style="98" customWidth="1"/>
    <col min="5894" max="5894" width="34.42578125" style="98" customWidth="1"/>
    <col min="5895" max="5895" width="1.28515625" style="98" customWidth="1"/>
    <col min="5896" max="5896" width="34.7109375" style="98" customWidth="1"/>
    <col min="5897" max="5897" width="1.42578125" style="98" customWidth="1"/>
    <col min="5898" max="5898" width="24.42578125" style="98" customWidth="1"/>
    <col min="5899" max="5899" width="1.42578125" style="98" customWidth="1"/>
    <col min="5900" max="5900" width="35.85546875" style="98" customWidth="1"/>
    <col min="5901" max="5901" width="1.42578125" style="98" customWidth="1"/>
    <col min="5902" max="5902" width="25.85546875" style="98" customWidth="1"/>
    <col min="5903" max="6144" width="10.85546875" style="98"/>
    <col min="6145" max="6145" width="1.28515625" style="98" customWidth="1"/>
    <col min="6146" max="6146" width="40.85546875" style="98" customWidth="1"/>
    <col min="6147" max="6147" width="1.28515625" style="98" customWidth="1"/>
    <col min="6148" max="6148" width="29.7109375" style="98" customWidth="1"/>
    <col min="6149" max="6149" width="1" style="98" customWidth="1"/>
    <col min="6150" max="6150" width="34.42578125" style="98" customWidth="1"/>
    <col min="6151" max="6151" width="1.28515625" style="98" customWidth="1"/>
    <col min="6152" max="6152" width="34.7109375" style="98" customWidth="1"/>
    <col min="6153" max="6153" width="1.42578125" style="98" customWidth="1"/>
    <col min="6154" max="6154" width="24.42578125" style="98" customWidth="1"/>
    <col min="6155" max="6155" width="1.42578125" style="98" customWidth="1"/>
    <col min="6156" max="6156" width="35.85546875" style="98" customWidth="1"/>
    <col min="6157" max="6157" width="1.42578125" style="98" customWidth="1"/>
    <col min="6158" max="6158" width="25.85546875" style="98" customWidth="1"/>
    <col min="6159" max="6400" width="10.85546875" style="98"/>
    <col min="6401" max="6401" width="1.28515625" style="98" customWidth="1"/>
    <col min="6402" max="6402" width="40.85546875" style="98" customWidth="1"/>
    <col min="6403" max="6403" width="1.28515625" style="98" customWidth="1"/>
    <col min="6404" max="6404" width="29.7109375" style="98" customWidth="1"/>
    <col min="6405" max="6405" width="1" style="98" customWidth="1"/>
    <col min="6406" max="6406" width="34.42578125" style="98" customWidth="1"/>
    <col min="6407" max="6407" width="1.28515625" style="98" customWidth="1"/>
    <col min="6408" max="6408" width="34.7109375" style="98" customWidth="1"/>
    <col min="6409" max="6409" width="1.42578125" style="98" customWidth="1"/>
    <col min="6410" max="6410" width="24.42578125" style="98" customWidth="1"/>
    <col min="6411" max="6411" width="1.42578125" style="98" customWidth="1"/>
    <col min="6412" max="6412" width="35.85546875" style="98" customWidth="1"/>
    <col min="6413" max="6413" width="1.42578125" style="98" customWidth="1"/>
    <col min="6414" max="6414" width="25.85546875" style="98" customWidth="1"/>
    <col min="6415" max="6656" width="10.85546875" style="98"/>
    <col min="6657" max="6657" width="1.28515625" style="98" customWidth="1"/>
    <col min="6658" max="6658" width="40.85546875" style="98" customWidth="1"/>
    <col min="6659" max="6659" width="1.28515625" style="98" customWidth="1"/>
    <col min="6660" max="6660" width="29.7109375" style="98" customWidth="1"/>
    <col min="6661" max="6661" width="1" style="98" customWidth="1"/>
    <col min="6662" max="6662" width="34.42578125" style="98" customWidth="1"/>
    <col min="6663" max="6663" width="1.28515625" style="98" customWidth="1"/>
    <col min="6664" max="6664" width="34.7109375" style="98" customWidth="1"/>
    <col min="6665" max="6665" width="1.42578125" style="98" customWidth="1"/>
    <col min="6666" max="6666" width="24.42578125" style="98" customWidth="1"/>
    <col min="6667" max="6667" width="1.42578125" style="98" customWidth="1"/>
    <col min="6668" max="6668" width="35.85546875" style="98" customWidth="1"/>
    <col min="6669" max="6669" width="1.42578125" style="98" customWidth="1"/>
    <col min="6670" max="6670" width="25.85546875" style="98" customWidth="1"/>
    <col min="6671" max="6912" width="10.85546875" style="98"/>
    <col min="6913" max="6913" width="1.28515625" style="98" customWidth="1"/>
    <col min="6914" max="6914" width="40.85546875" style="98" customWidth="1"/>
    <col min="6915" max="6915" width="1.28515625" style="98" customWidth="1"/>
    <col min="6916" max="6916" width="29.7109375" style="98" customWidth="1"/>
    <col min="6917" max="6917" width="1" style="98" customWidth="1"/>
    <col min="6918" max="6918" width="34.42578125" style="98" customWidth="1"/>
    <col min="6919" max="6919" width="1.28515625" style="98" customWidth="1"/>
    <col min="6920" max="6920" width="34.7109375" style="98" customWidth="1"/>
    <col min="6921" max="6921" width="1.42578125" style="98" customWidth="1"/>
    <col min="6922" max="6922" width="24.42578125" style="98" customWidth="1"/>
    <col min="6923" max="6923" width="1.42578125" style="98" customWidth="1"/>
    <col min="6924" max="6924" width="35.85546875" style="98" customWidth="1"/>
    <col min="6925" max="6925" width="1.42578125" style="98" customWidth="1"/>
    <col min="6926" max="6926" width="25.85546875" style="98" customWidth="1"/>
    <col min="6927" max="7168" width="10.85546875" style="98"/>
    <col min="7169" max="7169" width="1.28515625" style="98" customWidth="1"/>
    <col min="7170" max="7170" width="40.85546875" style="98" customWidth="1"/>
    <col min="7171" max="7171" width="1.28515625" style="98" customWidth="1"/>
    <col min="7172" max="7172" width="29.7109375" style="98" customWidth="1"/>
    <col min="7173" max="7173" width="1" style="98" customWidth="1"/>
    <col min="7174" max="7174" width="34.42578125" style="98" customWidth="1"/>
    <col min="7175" max="7175" width="1.28515625" style="98" customWidth="1"/>
    <col min="7176" max="7176" width="34.7109375" style="98" customWidth="1"/>
    <col min="7177" max="7177" width="1.42578125" style="98" customWidth="1"/>
    <col min="7178" max="7178" width="24.42578125" style="98" customWidth="1"/>
    <col min="7179" max="7179" width="1.42578125" style="98" customWidth="1"/>
    <col min="7180" max="7180" width="35.85546875" style="98" customWidth="1"/>
    <col min="7181" max="7181" width="1.42578125" style="98" customWidth="1"/>
    <col min="7182" max="7182" width="25.85546875" style="98" customWidth="1"/>
    <col min="7183" max="7424" width="10.85546875" style="98"/>
    <col min="7425" max="7425" width="1.28515625" style="98" customWidth="1"/>
    <col min="7426" max="7426" width="40.85546875" style="98" customWidth="1"/>
    <col min="7427" max="7427" width="1.28515625" style="98" customWidth="1"/>
    <col min="7428" max="7428" width="29.7109375" style="98" customWidth="1"/>
    <col min="7429" max="7429" width="1" style="98" customWidth="1"/>
    <col min="7430" max="7430" width="34.42578125" style="98" customWidth="1"/>
    <col min="7431" max="7431" width="1.28515625" style="98" customWidth="1"/>
    <col min="7432" max="7432" width="34.7109375" style="98" customWidth="1"/>
    <col min="7433" max="7433" width="1.42578125" style="98" customWidth="1"/>
    <col min="7434" max="7434" width="24.42578125" style="98" customWidth="1"/>
    <col min="7435" max="7435" width="1.42578125" style="98" customWidth="1"/>
    <col min="7436" max="7436" width="35.85546875" style="98" customWidth="1"/>
    <col min="7437" max="7437" width="1.42578125" style="98" customWidth="1"/>
    <col min="7438" max="7438" width="25.85546875" style="98" customWidth="1"/>
    <col min="7439" max="7680" width="10.85546875" style="98"/>
    <col min="7681" max="7681" width="1.28515625" style="98" customWidth="1"/>
    <col min="7682" max="7682" width="40.85546875" style="98" customWidth="1"/>
    <col min="7683" max="7683" width="1.28515625" style="98" customWidth="1"/>
    <col min="7684" max="7684" width="29.7109375" style="98" customWidth="1"/>
    <col min="7685" max="7685" width="1" style="98" customWidth="1"/>
    <col min="7686" max="7686" width="34.42578125" style="98" customWidth="1"/>
    <col min="7687" max="7687" width="1.28515625" style="98" customWidth="1"/>
    <col min="7688" max="7688" width="34.7109375" style="98" customWidth="1"/>
    <col min="7689" max="7689" width="1.42578125" style="98" customWidth="1"/>
    <col min="7690" max="7690" width="24.42578125" style="98" customWidth="1"/>
    <col min="7691" max="7691" width="1.42578125" style="98" customWidth="1"/>
    <col min="7692" max="7692" width="35.85546875" style="98" customWidth="1"/>
    <col min="7693" max="7693" width="1.42578125" style="98" customWidth="1"/>
    <col min="7694" max="7694" width="25.85546875" style="98" customWidth="1"/>
    <col min="7695" max="7936" width="10.85546875" style="98"/>
    <col min="7937" max="7937" width="1.28515625" style="98" customWidth="1"/>
    <col min="7938" max="7938" width="40.85546875" style="98" customWidth="1"/>
    <col min="7939" max="7939" width="1.28515625" style="98" customWidth="1"/>
    <col min="7940" max="7940" width="29.7109375" style="98" customWidth="1"/>
    <col min="7941" max="7941" width="1" style="98" customWidth="1"/>
    <col min="7942" max="7942" width="34.42578125" style="98" customWidth="1"/>
    <col min="7943" max="7943" width="1.28515625" style="98" customWidth="1"/>
    <col min="7944" max="7944" width="34.7109375" style="98" customWidth="1"/>
    <col min="7945" max="7945" width="1.42578125" style="98" customWidth="1"/>
    <col min="7946" max="7946" width="24.42578125" style="98" customWidth="1"/>
    <col min="7947" max="7947" width="1.42578125" style="98" customWidth="1"/>
    <col min="7948" max="7948" width="35.85546875" style="98" customWidth="1"/>
    <col min="7949" max="7949" width="1.42578125" style="98" customWidth="1"/>
    <col min="7950" max="7950" width="25.85546875" style="98" customWidth="1"/>
    <col min="7951" max="8192" width="10.85546875" style="98"/>
    <col min="8193" max="8193" width="1.28515625" style="98" customWidth="1"/>
    <col min="8194" max="8194" width="40.85546875" style="98" customWidth="1"/>
    <col min="8195" max="8195" width="1.28515625" style="98" customWidth="1"/>
    <col min="8196" max="8196" width="29.7109375" style="98" customWidth="1"/>
    <col min="8197" max="8197" width="1" style="98" customWidth="1"/>
    <col min="8198" max="8198" width="34.42578125" style="98" customWidth="1"/>
    <col min="8199" max="8199" width="1.28515625" style="98" customWidth="1"/>
    <col min="8200" max="8200" width="34.7109375" style="98" customWidth="1"/>
    <col min="8201" max="8201" width="1.42578125" style="98" customWidth="1"/>
    <col min="8202" max="8202" width="24.42578125" style="98" customWidth="1"/>
    <col min="8203" max="8203" width="1.42578125" style="98" customWidth="1"/>
    <col min="8204" max="8204" width="35.85546875" style="98" customWidth="1"/>
    <col min="8205" max="8205" width="1.42578125" style="98" customWidth="1"/>
    <col min="8206" max="8206" width="25.85546875" style="98" customWidth="1"/>
    <col min="8207" max="8448" width="10.85546875" style="98"/>
    <col min="8449" max="8449" width="1.28515625" style="98" customWidth="1"/>
    <col min="8450" max="8450" width="40.85546875" style="98" customWidth="1"/>
    <col min="8451" max="8451" width="1.28515625" style="98" customWidth="1"/>
    <col min="8452" max="8452" width="29.7109375" style="98" customWidth="1"/>
    <col min="8453" max="8453" width="1" style="98" customWidth="1"/>
    <col min="8454" max="8454" width="34.42578125" style="98" customWidth="1"/>
    <col min="8455" max="8455" width="1.28515625" style="98" customWidth="1"/>
    <col min="8456" max="8456" width="34.7109375" style="98" customWidth="1"/>
    <col min="8457" max="8457" width="1.42578125" style="98" customWidth="1"/>
    <col min="8458" max="8458" width="24.42578125" style="98" customWidth="1"/>
    <col min="8459" max="8459" width="1.42578125" style="98" customWidth="1"/>
    <col min="8460" max="8460" width="35.85546875" style="98" customWidth="1"/>
    <col min="8461" max="8461" width="1.42578125" style="98" customWidth="1"/>
    <col min="8462" max="8462" width="25.85546875" style="98" customWidth="1"/>
    <col min="8463" max="8704" width="10.85546875" style="98"/>
    <col min="8705" max="8705" width="1.28515625" style="98" customWidth="1"/>
    <col min="8706" max="8706" width="40.85546875" style="98" customWidth="1"/>
    <col min="8707" max="8707" width="1.28515625" style="98" customWidth="1"/>
    <col min="8708" max="8708" width="29.7109375" style="98" customWidth="1"/>
    <col min="8709" max="8709" width="1" style="98" customWidth="1"/>
    <col min="8710" max="8710" width="34.42578125" style="98" customWidth="1"/>
    <col min="8711" max="8711" width="1.28515625" style="98" customWidth="1"/>
    <col min="8712" max="8712" width="34.7109375" style="98" customWidth="1"/>
    <col min="8713" max="8713" width="1.42578125" style="98" customWidth="1"/>
    <col min="8714" max="8714" width="24.42578125" style="98" customWidth="1"/>
    <col min="8715" max="8715" width="1.42578125" style="98" customWidth="1"/>
    <col min="8716" max="8716" width="35.85546875" style="98" customWidth="1"/>
    <col min="8717" max="8717" width="1.42578125" style="98" customWidth="1"/>
    <col min="8718" max="8718" width="25.85546875" style="98" customWidth="1"/>
    <col min="8719" max="8960" width="10.85546875" style="98"/>
    <col min="8961" max="8961" width="1.28515625" style="98" customWidth="1"/>
    <col min="8962" max="8962" width="40.85546875" style="98" customWidth="1"/>
    <col min="8963" max="8963" width="1.28515625" style="98" customWidth="1"/>
    <col min="8964" max="8964" width="29.7109375" style="98" customWidth="1"/>
    <col min="8965" max="8965" width="1" style="98" customWidth="1"/>
    <col min="8966" max="8966" width="34.42578125" style="98" customWidth="1"/>
    <col min="8967" max="8967" width="1.28515625" style="98" customWidth="1"/>
    <col min="8968" max="8968" width="34.7109375" style="98" customWidth="1"/>
    <col min="8969" max="8969" width="1.42578125" style="98" customWidth="1"/>
    <col min="8970" max="8970" width="24.42578125" style="98" customWidth="1"/>
    <col min="8971" max="8971" width="1.42578125" style="98" customWidth="1"/>
    <col min="8972" max="8972" width="35.85546875" style="98" customWidth="1"/>
    <col min="8973" max="8973" width="1.42578125" style="98" customWidth="1"/>
    <col min="8974" max="8974" width="25.85546875" style="98" customWidth="1"/>
    <col min="8975" max="9216" width="10.85546875" style="98"/>
    <col min="9217" max="9217" width="1.28515625" style="98" customWidth="1"/>
    <col min="9218" max="9218" width="40.85546875" style="98" customWidth="1"/>
    <col min="9219" max="9219" width="1.28515625" style="98" customWidth="1"/>
    <col min="9220" max="9220" width="29.7109375" style="98" customWidth="1"/>
    <col min="9221" max="9221" width="1" style="98" customWidth="1"/>
    <col min="9222" max="9222" width="34.42578125" style="98" customWidth="1"/>
    <col min="9223" max="9223" width="1.28515625" style="98" customWidth="1"/>
    <col min="9224" max="9224" width="34.7109375" style="98" customWidth="1"/>
    <col min="9225" max="9225" width="1.42578125" style="98" customWidth="1"/>
    <col min="9226" max="9226" width="24.42578125" style="98" customWidth="1"/>
    <col min="9227" max="9227" width="1.42578125" style="98" customWidth="1"/>
    <col min="9228" max="9228" width="35.85546875" style="98" customWidth="1"/>
    <col min="9229" max="9229" width="1.42578125" style="98" customWidth="1"/>
    <col min="9230" max="9230" width="25.85546875" style="98" customWidth="1"/>
    <col min="9231" max="9472" width="10.85546875" style="98"/>
    <col min="9473" max="9473" width="1.28515625" style="98" customWidth="1"/>
    <col min="9474" max="9474" width="40.85546875" style="98" customWidth="1"/>
    <col min="9475" max="9475" width="1.28515625" style="98" customWidth="1"/>
    <col min="9476" max="9476" width="29.7109375" style="98" customWidth="1"/>
    <col min="9477" max="9477" width="1" style="98" customWidth="1"/>
    <col min="9478" max="9478" width="34.42578125" style="98" customWidth="1"/>
    <col min="9479" max="9479" width="1.28515625" style="98" customWidth="1"/>
    <col min="9480" max="9480" width="34.7109375" style="98" customWidth="1"/>
    <col min="9481" max="9481" width="1.42578125" style="98" customWidth="1"/>
    <col min="9482" max="9482" width="24.42578125" style="98" customWidth="1"/>
    <col min="9483" max="9483" width="1.42578125" style="98" customWidth="1"/>
    <col min="9484" max="9484" width="35.85546875" style="98" customWidth="1"/>
    <col min="9485" max="9485" width="1.42578125" style="98" customWidth="1"/>
    <col min="9486" max="9486" width="25.85546875" style="98" customWidth="1"/>
    <col min="9487" max="9728" width="10.85546875" style="98"/>
    <col min="9729" max="9729" width="1.28515625" style="98" customWidth="1"/>
    <col min="9730" max="9730" width="40.85546875" style="98" customWidth="1"/>
    <col min="9731" max="9731" width="1.28515625" style="98" customWidth="1"/>
    <col min="9732" max="9732" width="29.7109375" style="98" customWidth="1"/>
    <col min="9733" max="9733" width="1" style="98" customWidth="1"/>
    <col min="9734" max="9734" width="34.42578125" style="98" customWidth="1"/>
    <col min="9735" max="9735" width="1.28515625" style="98" customWidth="1"/>
    <col min="9736" max="9736" width="34.7109375" style="98" customWidth="1"/>
    <col min="9737" max="9737" width="1.42578125" style="98" customWidth="1"/>
    <col min="9738" max="9738" width="24.42578125" style="98" customWidth="1"/>
    <col min="9739" max="9739" width="1.42578125" style="98" customWidth="1"/>
    <col min="9740" max="9740" width="35.85546875" style="98" customWidth="1"/>
    <col min="9741" max="9741" width="1.42578125" style="98" customWidth="1"/>
    <col min="9742" max="9742" width="25.85546875" style="98" customWidth="1"/>
    <col min="9743" max="9984" width="10.85546875" style="98"/>
    <col min="9985" max="9985" width="1.28515625" style="98" customWidth="1"/>
    <col min="9986" max="9986" width="40.85546875" style="98" customWidth="1"/>
    <col min="9987" max="9987" width="1.28515625" style="98" customWidth="1"/>
    <col min="9988" max="9988" width="29.7109375" style="98" customWidth="1"/>
    <col min="9989" max="9989" width="1" style="98" customWidth="1"/>
    <col min="9990" max="9990" width="34.42578125" style="98" customWidth="1"/>
    <col min="9991" max="9991" width="1.28515625" style="98" customWidth="1"/>
    <col min="9992" max="9992" width="34.7109375" style="98" customWidth="1"/>
    <col min="9993" max="9993" width="1.42578125" style="98" customWidth="1"/>
    <col min="9994" max="9994" width="24.42578125" style="98" customWidth="1"/>
    <col min="9995" max="9995" width="1.42578125" style="98" customWidth="1"/>
    <col min="9996" max="9996" width="35.85546875" style="98" customWidth="1"/>
    <col min="9997" max="9997" width="1.42578125" style="98" customWidth="1"/>
    <col min="9998" max="9998" width="25.85546875" style="98" customWidth="1"/>
    <col min="9999" max="10240" width="10.85546875" style="98"/>
    <col min="10241" max="10241" width="1.28515625" style="98" customWidth="1"/>
    <col min="10242" max="10242" width="40.85546875" style="98" customWidth="1"/>
    <col min="10243" max="10243" width="1.28515625" style="98" customWidth="1"/>
    <col min="10244" max="10244" width="29.7109375" style="98" customWidth="1"/>
    <col min="10245" max="10245" width="1" style="98" customWidth="1"/>
    <col min="10246" max="10246" width="34.42578125" style="98" customWidth="1"/>
    <col min="10247" max="10247" width="1.28515625" style="98" customWidth="1"/>
    <col min="10248" max="10248" width="34.7109375" style="98" customWidth="1"/>
    <col min="10249" max="10249" width="1.42578125" style="98" customWidth="1"/>
    <col min="10250" max="10250" width="24.42578125" style="98" customWidth="1"/>
    <col min="10251" max="10251" width="1.42578125" style="98" customWidth="1"/>
    <col min="10252" max="10252" width="35.85546875" style="98" customWidth="1"/>
    <col min="10253" max="10253" width="1.42578125" style="98" customWidth="1"/>
    <col min="10254" max="10254" width="25.85546875" style="98" customWidth="1"/>
    <col min="10255" max="10496" width="10.85546875" style="98"/>
    <col min="10497" max="10497" width="1.28515625" style="98" customWidth="1"/>
    <col min="10498" max="10498" width="40.85546875" style="98" customWidth="1"/>
    <col min="10499" max="10499" width="1.28515625" style="98" customWidth="1"/>
    <col min="10500" max="10500" width="29.7109375" style="98" customWidth="1"/>
    <col min="10501" max="10501" width="1" style="98" customWidth="1"/>
    <col min="10502" max="10502" width="34.42578125" style="98" customWidth="1"/>
    <col min="10503" max="10503" width="1.28515625" style="98" customWidth="1"/>
    <col min="10504" max="10504" width="34.7109375" style="98" customWidth="1"/>
    <col min="10505" max="10505" width="1.42578125" style="98" customWidth="1"/>
    <col min="10506" max="10506" width="24.42578125" style="98" customWidth="1"/>
    <col min="10507" max="10507" width="1.42578125" style="98" customWidth="1"/>
    <col min="10508" max="10508" width="35.85546875" style="98" customWidth="1"/>
    <col min="10509" max="10509" width="1.42578125" style="98" customWidth="1"/>
    <col min="10510" max="10510" width="25.85546875" style="98" customWidth="1"/>
    <col min="10511" max="10752" width="10.85546875" style="98"/>
    <col min="10753" max="10753" width="1.28515625" style="98" customWidth="1"/>
    <col min="10754" max="10754" width="40.85546875" style="98" customWidth="1"/>
    <col min="10755" max="10755" width="1.28515625" style="98" customWidth="1"/>
    <col min="10756" max="10756" width="29.7109375" style="98" customWidth="1"/>
    <col min="10757" max="10757" width="1" style="98" customWidth="1"/>
    <col min="10758" max="10758" width="34.42578125" style="98" customWidth="1"/>
    <col min="10759" max="10759" width="1.28515625" style="98" customWidth="1"/>
    <col min="10760" max="10760" width="34.7109375" style="98" customWidth="1"/>
    <col min="10761" max="10761" width="1.42578125" style="98" customWidth="1"/>
    <col min="10762" max="10762" width="24.42578125" style="98" customWidth="1"/>
    <col min="10763" max="10763" width="1.42578125" style="98" customWidth="1"/>
    <col min="10764" max="10764" width="35.85546875" style="98" customWidth="1"/>
    <col min="10765" max="10765" width="1.42578125" style="98" customWidth="1"/>
    <col min="10766" max="10766" width="25.85546875" style="98" customWidth="1"/>
    <col min="10767" max="11008" width="10.85546875" style="98"/>
    <col min="11009" max="11009" width="1.28515625" style="98" customWidth="1"/>
    <col min="11010" max="11010" width="40.85546875" style="98" customWidth="1"/>
    <col min="11011" max="11011" width="1.28515625" style="98" customWidth="1"/>
    <col min="11012" max="11012" width="29.7109375" style="98" customWidth="1"/>
    <col min="11013" max="11013" width="1" style="98" customWidth="1"/>
    <col min="11014" max="11014" width="34.42578125" style="98" customWidth="1"/>
    <col min="11015" max="11015" width="1.28515625" style="98" customWidth="1"/>
    <col min="11016" max="11016" width="34.7109375" style="98" customWidth="1"/>
    <col min="11017" max="11017" width="1.42578125" style="98" customWidth="1"/>
    <col min="11018" max="11018" width="24.42578125" style="98" customWidth="1"/>
    <col min="11019" max="11019" width="1.42578125" style="98" customWidth="1"/>
    <col min="11020" max="11020" width="35.85546875" style="98" customWidth="1"/>
    <col min="11021" max="11021" width="1.42578125" style="98" customWidth="1"/>
    <col min="11022" max="11022" width="25.85546875" style="98" customWidth="1"/>
    <col min="11023" max="11264" width="10.85546875" style="98"/>
    <col min="11265" max="11265" width="1.28515625" style="98" customWidth="1"/>
    <col min="11266" max="11266" width="40.85546875" style="98" customWidth="1"/>
    <col min="11267" max="11267" width="1.28515625" style="98" customWidth="1"/>
    <col min="11268" max="11268" width="29.7109375" style="98" customWidth="1"/>
    <col min="11269" max="11269" width="1" style="98" customWidth="1"/>
    <col min="11270" max="11270" width="34.42578125" style="98" customWidth="1"/>
    <col min="11271" max="11271" width="1.28515625" style="98" customWidth="1"/>
    <col min="11272" max="11272" width="34.7109375" style="98" customWidth="1"/>
    <col min="11273" max="11273" width="1.42578125" style="98" customWidth="1"/>
    <col min="11274" max="11274" width="24.42578125" style="98" customWidth="1"/>
    <col min="11275" max="11275" width="1.42578125" style="98" customWidth="1"/>
    <col min="11276" max="11276" width="35.85546875" style="98" customWidth="1"/>
    <col min="11277" max="11277" width="1.42578125" style="98" customWidth="1"/>
    <col min="11278" max="11278" width="25.85546875" style="98" customWidth="1"/>
    <col min="11279" max="11520" width="10.85546875" style="98"/>
    <col min="11521" max="11521" width="1.28515625" style="98" customWidth="1"/>
    <col min="11522" max="11522" width="40.85546875" style="98" customWidth="1"/>
    <col min="11523" max="11523" width="1.28515625" style="98" customWidth="1"/>
    <col min="11524" max="11524" width="29.7109375" style="98" customWidth="1"/>
    <col min="11525" max="11525" width="1" style="98" customWidth="1"/>
    <col min="11526" max="11526" width="34.42578125" style="98" customWidth="1"/>
    <col min="11527" max="11527" width="1.28515625" style="98" customWidth="1"/>
    <col min="11528" max="11528" width="34.7109375" style="98" customWidth="1"/>
    <col min="11529" max="11529" width="1.42578125" style="98" customWidth="1"/>
    <col min="11530" max="11530" width="24.42578125" style="98" customWidth="1"/>
    <col min="11531" max="11531" width="1.42578125" style="98" customWidth="1"/>
    <col min="11532" max="11532" width="35.85546875" style="98" customWidth="1"/>
    <col min="11533" max="11533" width="1.42578125" style="98" customWidth="1"/>
    <col min="11534" max="11534" width="25.85546875" style="98" customWidth="1"/>
    <col min="11535" max="11776" width="10.85546875" style="98"/>
    <col min="11777" max="11777" width="1.28515625" style="98" customWidth="1"/>
    <col min="11778" max="11778" width="40.85546875" style="98" customWidth="1"/>
    <col min="11779" max="11779" width="1.28515625" style="98" customWidth="1"/>
    <col min="11780" max="11780" width="29.7109375" style="98" customWidth="1"/>
    <col min="11781" max="11781" width="1" style="98" customWidth="1"/>
    <col min="11782" max="11782" width="34.42578125" style="98" customWidth="1"/>
    <col min="11783" max="11783" width="1.28515625" style="98" customWidth="1"/>
    <col min="11784" max="11784" width="34.7109375" style="98" customWidth="1"/>
    <col min="11785" max="11785" width="1.42578125" style="98" customWidth="1"/>
    <col min="11786" max="11786" width="24.42578125" style="98" customWidth="1"/>
    <col min="11787" max="11787" width="1.42578125" style="98" customWidth="1"/>
    <col min="11788" max="11788" width="35.85546875" style="98" customWidth="1"/>
    <col min="11789" max="11789" width="1.42578125" style="98" customWidth="1"/>
    <col min="11790" max="11790" width="25.85546875" style="98" customWidth="1"/>
    <col min="11791" max="12032" width="10.85546875" style="98"/>
    <col min="12033" max="12033" width="1.28515625" style="98" customWidth="1"/>
    <col min="12034" max="12034" width="40.85546875" style="98" customWidth="1"/>
    <col min="12035" max="12035" width="1.28515625" style="98" customWidth="1"/>
    <col min="12036" max="12036" width="29.7109375" style="98" customWidth="1"/>
    <col min="12037" max="12037" width="1" style="98" customWidth="1"/>
    <col min="12038" max="12038" width="34.42578125" style="98" customWidth="1"/>
    <col min="12039" max="12039" width="1.28515625" style="98" customWidth="1"/>
    <col min="12040" max="12040" width="34.7109375" style="98" customWidth="1"/>
    <col min="12041" max="12041" width="1.42578125" style="98" customWidth="1"/>
    <col min="12042" max="12042" width="24.42578125" style="98" customWidth="1"/>
    <col min="12043" max="12043" width="1.42578125" style="98" customWidth="1"/>
    <col min="12044" max="12044" width="35.85546875" style="98" customWidth="1"/>
    <col min="12045" max="12045" width="1.42578125" style="98" customWidth="1"/>
    <col min="12046" max="12046" width="25.85546875" style="98" customWidth="1"/>
    <col min="12047" max="12288" width="10.85546875" style="98"/>
    <col min="12289" max="12289" width="1.28515625" style="98" customWidth="1"/>
    <col min="12290" max="12290" width="40.85546875" style="98" customWidth="1"/>
    <col min="12291" max="12291" width="1.28515625" style="98" customWidth="1"/>
    <col min="12292" max="12292" width="29.7109375" style="98" customWidth="1"/>
    <col min="12293" max="12293" width="1" style="98" customWidth="1"/>
    <col min="12294" max="12294" width="34.42578125" style="98" customWidth="1"/>
    <col min="12295" max="12295" width="1.28515625" style="98" customWidth="1"/>
    <col min="12296" max="12296" width="34.7109375" style="98" customWidth="1"/>
    <col min="12297" max="12297" width="1.42578125" style="98" customWidth="1"/>
    <col min="12298" max="12298" width="24.42578125" style="98" customWidth="1"/>
    <col min="12299" max="12299" width="1.42578125" style="98" customWidth="1"/>
    <col min="12300" max="12300" width="35.85546875" style="98" customWidth="1"/>
    <col min="12301" max="12301" width="1.42578125" style="98" customWidth="1"/>
    <col min="12302" max="12302" width="25.85546875" style="98" customWidth="1"/>
    <col min="12303" max="12544" width="10.85546875" style="98"/>
    <col min="12545" max="12545" width="1.28515625" style="98" customWidth="1"/>
    <col min="12546" max="12546" width="40.85546875" style="98" customWidth="1"/>
    <col min="12547" max="12547" width="1.28515625" style="98" customWidth="1"/>
    <col min="12548" max="12548" width="29.7109375" style="98" customWidth="1"/>
    <col min="12549" max="12549" width="1" style="98" customWidth="1"/>
    <col min="12550" max="12550" width="34.42578125" style="98" customWidth="1"/>
    <col min="12551" max="12551" width="1.28515625" style="98" customWidth="1"/>
    <col min="12552" max="12552" width="34.7109375" style="98" customWidth="1"/>
    <col min="12553" max="12553" width="1.42578125" style="98" customWidth="1"/>
    <col min="12554" max="12554" width="24.42578125" style="98" customWidth="1"/>
    <col min="12555" max="12555" width="1.42578125" style="98" customWidth="1"/>
    <col min="12556" max="12556" width="35.85546875" style="98" customWidth="1"/>
    <col min="12557" max="12557" width="1.42578125" style="98" customWidth="1"/>
    <col min="12558" max="12558" width="25.85546875" style="98" customWidth="1"/>
    <col min="12559" max="12800" width="10.85546875" style="98"/>
    <col min="12801" max="12801" width="1.28515625" style="98" customWidth="1"/>
    <col min="12802" max="12802" width="40.85546875" style="98" customWidth="1"/>
    <col min="12803" max="12803" width="1.28515625" style="98" customWidth="1"/>
    <col min="12804" max="12804" width="29.7109375" style="98" customWidth="1"/>
    <col min="12805" max="12805" width="1" style="98" customWidth="1"/>
    <col min="12806" max="12806" width="34.42578125" style="98" customWidth="1"/>
    <col min="12807" max="12807" width="1.28515625" style="98" customWidth="1"/>
    <col min="12808" max="12808" width="34.7109375" style="98" customWidth="1"/>
    <col min="12809" max="12809" width="1.42578125" style="98" customWidth="1"/>
    <col min="12810" max="12810" width="24.42578125" style="98" customWidth="1"/>
    <col min="12811" max="12811" width="1.42578125" style="98" customWidth="1"/>
    <col min="12812" max="12812" width="35.85546875" style="98" customWidth="1"/>
    <col min="12813" max="12813" width="1.42578125" style="98" customWidth="1"/>
    <col min="12814" max="12814" width="25.85546875" style="98" customWidth="1"/>
    <col min="12815" max="13056" width="10.85546875" style="98"/>
    <col min="13057" max="13057" width="1.28515625" style="98" customWidth="1"/>
    <col min="13058" max="13058" width="40.85546875" style="98" customWidth="1"/>
    <col min="13059" max="13059" width="1.28515625" style="98" customWidth="1"/>
    <col min="13060" max="13060" width="29.7109375" style="98" customWidth="1"/>
    <col min="13061" max="13061" width="1" style="98" customWidth="1"/>
    <col min="13062" max="13062" width="34.42578125" style="98" customWidth="1"/>
    <col min="13063" max="13063" width="1.28515625" style="98" customWidth="1"/>
    <col min="13064" max="13064" width="34.7109375" style="98" customWidth="1"/>
    <col min="13065" max="13065" width="1.42578125" style="98" customWidth="1"/>
    <col min="13066" max="13066" width="24.42578125" style="98" customWidth="1"/>
    <col min="13067" max="13067" width="1.42578125" style="98" customWidth="1"/>
    <col min="13068" max="13068" width="35.85546875" style="98" customWidth="1"/>
    <col min="13069" max="13069" width="1.42578125" style="98" customWidth="1"/>
    <col min="13070" max="13070" width="25.85546875" style="98" customWidth="1"/>
    <col min="13071" max="13312" width="10.85546875" style="98"/>
    <col min="13313" max="13313" width="1.28515625" style="98" customWidth="1"/>
    <col min="13314" max="13314" width="40.85546875" style="98" customWidth="1"/>
    <col min="13315" max="13315" width="1.28515625" style="98" customWidth="1"/>
    <col min="13316" max="13316" width="29.7109375" style="98" customWidth="1"/>
    <col min="13317" max="13317" width="1" style="98" customWidth="1"/>
    <col min="13318" max="13318" width="34.42578125" style="98" customWidth="1"/>
    <col min="13319" max="13319" width="1.28515625" style="98" customWidth="1"/>
    <col min="13320" max="13320" width="34.7109375" style="98" customWidth="1"/>
    <col min="13321" max="13321" width="1.42578125" style="98" customWidth="1"/>
    <col min="13322" max="13322" width="24.42578125" style="98" customWidth="1"/>
    <col min="13323" max="13323" width="1.42578125" style="98" customWidth="1"/>
    <col min="13324" max="13324" width="35.85546875" style="98" customWidth="1"/>
    <col min="13325" max="13325" width="1.42578125" style="98" customWidth="1"/>
    <col min="13326" max="13326" width="25.85546875" style="98" customWidth="1"/>
    <col min="13327" max="13568" width="10.85546875" style="98"/>
    <col min="13569" max="13569" width="1.28515625" style="98" customWidth="1"/>
    <col min="13570" max="13570" width="40.85546875" style="98" customWidth="1"/>
    <col min="13571" max="13571" width="1.28515625" style="98" customWidth="1"/>
    <col min="13572" max="13572" width="29.7109375" style="98" customWidth="1"/>
    <col min="13573" max="13573" width="1" style="98" customWidth="1"/>
    <col min="13574" max="13574" width="34.42578125" style="98" customWidth="1"/>
    <col min="13575" max="13575" width="1.28515625" style="98" customWidth="1"/>
    <col min="13576" max="13576" width="34.7109375" style="98" customWidth="1"/>
    <col min="13577" max="13577" width="1.42578125" style="98" customWidth="1"/>
    <col min="13578" max="13578" width="24.42578125" style="98" customWidth="1"/>
    <col min="13579" max="13579" width="1.42578125" style="98" customWidth="1"/>
    <col min="13580" max="13580" width="35.85546875" style="98" customWidth="1"/>
    <col min="13581" max="13581" width="1.42578125" style="98" customWidth="1"/>
    <col min="13582" max="13582" width="25.85546875" style="98" customWidth="1"/>
    <col min="13583" max="13824" width="10.85546875" style="98"/>
    <col min="13825" max="13825" width="1.28515625" style="98" customWidth="1"/>
    <col min="13826" max="13826" width="40.85546875" style="98" customWidth="1"/>
    <col min="13827" max="13827" width="1.28515625" style="98" customWidth="1"/>
    <col min="13828" max="13828" width="29.7109375" style="98" customWidth="1"/>
    <col min="13829" max="13829" width="1" style="98" customWidth="1"/>
    <col min="13830" max="13830" width="34.42578125" style="98" customWidth="1"/>
    <col min="13831" max="13831" width="1.28515625" style="98" customWidth="1"/>
    <col min="13832" max="13832" width="34.7109375" style="98" customWidth="1"/>
    <col min="13833" max="13833" width="1.42578125" style="98" customWidth="1"/>
    <col min="13834" max="13834" width="24.42578125" style="98" customWidth="1"/>
    <col min="13835" max="13835" width="1.42578125" style="98" customWidth="1"/>
    <col min="13836" max="13836" width="35.85546875" style="98" customWidth="1"/>
    <col min="13837" max="13837" width="1.42578125" style="98" customWidth="1"/>
    <col min="13838" max="13838" width="25.85546875" style="98" customWidth="1"/>
    <col min="13839" max="14080" width="10.85546875" style="98"/>
    <col min="14081" max="14081" width="1.28515625" style="98" customWidth="1"/>
    <col min="14082" max="14082" width="40.85546875" style="98" customWidth="1"/>
    <col min="14083" max="14083" width="1.28515625" style="98" customWidth="1"/>
    <col min="14084" max="14084" width="29.7109375" style="98" customWidth="1"/>
    <col min="14085" max="14085" width="1" style="98" customWidth="1"/>
    <col min="14086" max="14086" width="34.42578125" style="98" customWidth="1"/>
    <col min="14087" max="14087" width="1.28515625" style="98" customWidth="1"/>
    <col min="14088" max="14088" width="34.7109375" style="98" customWidth="1"/>
    <col min="14089" max="14089" width="1.42578125" style="98" customWidth="1"/>
    <col min="14090" max="14090" width="24.42578125" style="98" customWidth="1"/>
    <col min="14091" max="14091" width="1.42578125" style="98" customWidth="1"/>
    <col min="14092" max="14092" width="35.85546875" style="98" customWidth="1"/>
    <col min="14093" max="14093" width="1.42578125" style="98" customWidth="1"/>
    <col min="14094" max="14094" width="25.85546875" style="98" customWidth="1"/>
    <col min="14095" max="14336" width="10.85546875" style="98"/>
    <col min="14337" max="14337" width="1.28515625" style="98" customWidth="1"/>
    <col min="14338" max="14338" width="40.85546875" style="98" customWidth="1"/>
    <col min="14339" max="14339" width="1.28515625" style="98" customWidth="1"/>
    <col min="14340" max="14340" width="29.7109375" style="98" customWidth="1"/>
    <col min="14341" max="14341" width="1" style="98" customWidth="1"/>
    <col min="14342" max="14342" width="34.42578125" style="98" customWidth="1"/>
    <col min="14343" max="14343" width="1.28515625" style="98" customWidth="1"/>
    <col min="14344" max="14344" width="34.7109375" style="98" customWidth="1"/>
    <col min="14345" max="14345" width="1.42578125" style="98" customWidth="1"/>
    <col min="14346" max="14346" width="24.42578125" style="98" customWidth="1"/>
    <col min="14347" max="14347" width="1.42578125" style="98" customWidth="1"/>
    <col min="14348" max="14348" width="35.85546875" style="98" customWidth="1"/>
    <col min="14349" max="14349" width="1.42578125" style="98" customWidth="1"/>
    <col min="14350" max="14350" width="25.85546875" style="98" customWidth="1"/>
    <col min="14351" max="14592" width="10.85546875" style="98"/>
    <col min="14593" max="14593" width="1.28515625" style="98" customWidth="1"/>
    <col min="14594" max="14594" width="40.85546875" style="98" customWidth="1"/>
    <col min="14595" max="14595" width="1.28515625" style="98" customWidth="1"/>
    <col min="14596" max="14596" width="29.7109375" style="98" customWidth="1"/>
    <col min="14597" max="14597" width="1" style="98" customWidth="1"/>
    <col min="14598" max="14598" width="34.42578125" style="98" customWidth="1"/>
    <col min="14599" max="14599" width="1.28515625" style="98" customWidth="1"/>
    <col min="14600" max="14600" width="34.7109375" style="98" customWidth="1"/>
    <col min="14601" max="14601" width="1.42578125" style="98" customWidth="1"/>
    <col min="14602" max="14602" width="24.42578125" style="98" customWidth="1"/>
    <col min="14603" max="14603" width="1.42578125" style="98" customWidth="1"/>
    <col min="14604" max="14604" width="35.85546875" style="98" customWidth="1"/>
    <col min="14605" max="14605" width="1.42578125" style="98" customWidth="1"/>
    <col min="14606" max="14606" width="25.85546875" style="98" customWidth="1"/>
    <col min="14607" max="14848" width="10.85546875" style="98"/>
    <col min="14849" max="14849" width="1.28515625" style="98" customWidth="1"/>
    <col min="14850" max="14850" width="40.85546875" style="98" customWidth="1"/>
    <col min="14851" max="14851" width="1.28515625" style="98" customWidth="1"/>
    <col min="14852" max="14852" width="29.7109375" style="98" customWidth="1"/>
    <col min="14853" max="14853" width="1" style="98" customWidth="1"/>
    <col min="14854" max="14854" width="34.42578125" style="98" customWidth="1"/>
    <col min="14855" max="14855" width="1.28515625" style="98" customWidth="1"/>
    <col min="14856" max="14856" width="34.7109375" style="98" customWidth="1"/>
    <col min="14857" max="14857" width="1.42578125" style="98" customWidth="1"/>
    <col min="14858" max="14858" width="24.42578125" style="98" customWidth="1"/>
    <col min="14859" max="14859" width="1.42578125" style="98" customWidth="1"/>
    <col min="14860" max="14860" width="35.85546875" style="98" customWidth="1"/>
    <col min="14861" max="14861" width="1.42578125" style="98" customWidth="1"/>
    <col min="14862" max="14862" width="25.85546875" style="98" customWidth="1"/>
    <col min="14863" max="15104" width="10.85546875" style="98"/>
    <col min="15105" max="15105" width="1.28515625" style="98" customWidth="1"/>
    <col min="15106" max="15106" width="40.85546875" style="98" customWidth="1"/>
    <col min="15107" max="15107" width="1.28515625" style="98" customWidth="1"/>
    <col min="15108" max="15108" width="29.7109375" style="98" customWidth="1"/>
    <col min="15109" max="15109" width="1" style="98" customWidth="1"/>
    <col min="15110" max="15110" width="34.42578125" style="98" customWidth="1"/>
    <col min="15111" max="15111" width="1.28515625" style="98" customWidth="1"/>
    <col min="15112" max="15112" width="34.7109375" style="98" customWidth="1"/>
    <col min="15113" max="15113" width="1.42578125" style="98" customWidth="1"/>
    <col min="15114" max="15114" width="24.42578125" style="98" customWidth="1"/>
    <col min="15115" max="15115" width="1.42578125" style="98" customWidth="1"/>
    <col min="15116" max="15116" width="35.85546875" style="98" customWidth="1"/>
    <col min="15117" max="15117" width="1.42578125" style="98" customWidth="1"/>
    <col min="15118" max="15118" width="25.85546875" style="98" customWidth="1"/>
    <col min="15119" max="15360" width="10.85546875" style="98"/>
    <col min="15361" max="15361" width="1.28515625" style="98" customWidth="1"/>
    <col min="15362" max="15362" width="40.85546875" style="98" customWidth="1"/>
    <col min="15363" max="15363" width="1.28515625" style="98" customWidth="1"/>
    <col min="15364" max="15364" width="29.7109375" style="98" customWidth="1"/>
    <col min="15365" max="15365" width="1" style="98" customWidth="1"/>
    <col min="15366" max="15366" width="34.42578125" style="98" customWidth="1"/>
    <col min="15367" max="15367" width="1.28515625" style="98" customWidth="1"/>
    <col min="15368" max="15368" width="34.7109375" style="98" customWidth="1"/>
    <col min="15369" max="15369" width="1.42578125" style="98" customWidth="1"/>
    <col min="15370" max="15370" width="24.42578125" style="98" customWidth="1"/>
    <col min="15371" max="15371" width="1.42578125" style="98" customWidth="1"/>
    <col min="15372" max="15372" width="35.85546875" style="98" customWidth="1"/>
    <col min="15373" max="15373" width="1.42578125" style="98" customWidth="1"/>
    <col min="15374" max="15374" width="25.85546875" style="98" customWidth="1"/>
    <col min="15375" max="15616" width="10.85546875" style="98"/>
    <col min="15617" max="15617" width="1.28515625" style="98" customWidth="1"/>
    <col min="15618" max="15618" width="40.85546875" style="98" customWidth="1"/>
    <col min="15619" max="15619" width="1.28515625" style="98" customWidth="1"/>
    <col min="15620" max="15620" width="29.7109375" style="98" customWidth="1"/>
    <col min="15621" max="15621" width="1" style="98" customWidth="1"/>
    <col min="15622" max="15622" width="34.42578125" style="98" customWidth="1"/>
    <col min="15623" max="15623" width="1.28515625" style="98" customWidth="1"/>
    <col min="15624" max="15624" width="34.7109375" style="98" customWidth="1"/>
    <col min="15625" max="15625" width="1.42578125" style="98" customWidth="1"/>
    <col min="15626" max="15626" width="24.42578125" style="98" customWidth="1"/>
    <col min="15627" max="15627" width="1.42578125" style="98" customWidth="1"/>
    <col min="15628" max="15628" width="35.85546875" style="98" customWidth="1"/>
    <col min="15629" max="15629" width="1.42578125" style="98" customWidth="1"/>
    <col min="15630" max="15630" width="25.85546875" style="98" customWidth="1"/>
    <col min="15631" max="15872" width="10.85546875" style="98"/>
    <col min="15873" max="15873" width="1.28515625" style="98" customWidth="1"/>
    <col min="15874" max="15874" width="40.85546875" style="98" customWidth="1"/>
    <col min="15875" max="15875" width="1.28515625" style="98" customWidth="1"/>
    <col min="15876" max="15876" width="29.7109375" style="98" customWidth="1"/>
    <col min="15877" max="15877" width="1" style="98" customWidth="1"/>
    <col min="15878" max="15878" width="34.42578125" style="98" customWidth="1"/>
    <col min="15879" max="15879" width="1.28515625" style="98" customWidth="1"/>
    <col min="15880" max="15880" width="34.7109375" style="98" customWidth="1"/>
    <col min="15881" max="15881" width="1.42578125" style="98" customWidth="1"/>
    <col min="15882" max="15882" width="24.42578125" style="98" customWidth="1"/>
    <col min="15883" max="15883" width="1.42578125" style="98" customWidth="1"/>
    <col min="15884" max="15884" width="35.85546875" style="98" customWidth="1"/>
    <col min="15885" max="15885" width="1.42578125" style="98" customWidth="1"/>
    <col min="15886" max="15886" width="25.85546875" style="98" customWidth="1"/>
    <col min="15887" max="16128" width="10.85546875" style="98"/>
    <col min="16129" max="16129" width="1.28515625" style="98" customWidth="1"/>
    <col min="16130" max="16130" width="40.85546875" style="98" customWidth="1"/>
    <col min="16131" max="16131" width="1.28515625" style="98" customWidth="1"/>
    <col min="16132" max="16132" width="29.7109375" style="98" customWidth="1"/>
    <col min="16133" max="16133" width="1" style="98" customWidth="1"/>
    <col min="16134" max="16134" width="34.42578125" style="98" customWidth="1"/>
    <col min="16135" max="16135" width="1.28515625" style="98" customWidth="1"/>
    <col min="16136" max="16136" width="34.7109375" style="98" customWidth="1"/>
    <col min="16137" max="16137" width="1.42578125" style="98" customWidth="1"/>
    <col min="16138" max="16138" width="24.42578125" style="98" customWidth="1"/>
    <col min="16139" max="16139" width="1.42578125" style="98" customWidth="1"/>
    <col min="16140" max="16140" width="35.85546875" style="98" customWidth="1"/>
    <col min="16141" max="16141" width="1.42578125" style="98" customWidth="1"/>
    <col min="16142" max="16142" width="25.85546875" style="98" customWidth="1"/>
    <col min="16143" max="16384" width="10.85546875" style="98"/>
  </cols>
  <sheetData>
    <row r="1" spans="1:14" ht="45" x14ac:dyDescent="0.25">
      <c r="A1" s="249"/>
      <c r="B1" s="250" t="s">
        <v>310</v>
      </c>
      <c r="C1" s="250"/>
      <c r="D1" s="250" t="s">
        <v>311</v>
      </c>
      <c r="E1" s="250"/>
      <c r="F1" s="250" t="s">
        <v>312</v>
      </c>
      <c r="G1" s="250"/>
      <c r="H1" s="250" t="s">
        <v>313</v>
      </c>
      <c r="I1" s="251"/>
      <c r="J1" s="250" t="s">
        <v>314</v>
      </c>
      <c r="K1" s="251"/>
      <c r="L1" s="250" t="s">
        <v>315</v>
      </c>
      <c r="N1" s="252" t="s">
        <v>316</v>
      </c>
    </row>
    <row r="2" spans="1:14" ht="45" x14ac:dyDescent="0.25">
      <c r="A2" s="249"/>
      <c r="B2" s="253" t="s">
        <v>317</v>
      </c>
      <c r="C2" s="254"/>
      <c r="D2" s="255" t="s">
        <v>318</v>
      </c>
      <c r="E2" s="256"/>
      <c r="F2" s="257" t="s">
        <v>319</v>
      </c>
      <c r="G2" s="256"/>
      <c r="H2" s="258" t="s">
        <v>320</v>
      </c>
      <c r="I2" s="259"/>
      <c r="J2" s="258"/>
      <c r="K2" s="259"/>
      <c r="L2" s="258"/>
      <c r="M2" s="260"/>
      <c r="N2" s="261"/>
    </row>
    <row r="3" spans="1:14" ht="60" x14ac:dyDescent="0.25">
      <c r="A3" s="249"/>
      <c r="B3" s="262" t="s">
        <v>321</v>
      </c>
      <c r="C3" s="263"/>
      <c r="D3" s="255" t="s">
        <v>322</v>
      </c>
      <c r="E3" s="256"/>
      <c r="F3" s="257"/>
      <c r="G3" s="256"/>
      <c r="H3" s="258"/>
      <c r="I3" s="259"/>
      <c r="J3" s="258"/>
      <c r="K3" s="259"/>
      <c r="L3" s="258" t="s">
        <v>323</v>
      </c>
      <c r="M3" s="264"/>
      <c r="N3" s="261"/>
    </row>
    <row r="4" spans="1:14" ht="45" x14ac:dyDescent="0.25">
      <c r="A4" s="249"/>
      <c r="B4" s="262" t="s">
        <v>321</v>
      </c>
      <c r="C4" s="263"/>
      <c r="D4" s="265" t="s">
        <v>324</v>
      </c>
      <c r="E4" s="266"/>
      <c r="F4" s="267"/>
      <c r="G4" s="268"/>
      <c r="H4" s="258" t="s">
        <v>325</v>
      </c>
      <c r="I4" s="269"/>
      <c r="J4" s="258"/>
      <c r="K4" s="269"/>
      <c r="L4" s="258"/>
      <c r="M4" s="261"/>
      <c r="N4" s="261"/>
    </row>
    <row r="5" spans="1:14" ht="90" x14ac:dyDescent="0.25">
      <c r="A5" s="249"/>
      <c r="B5" s="262" t="s">
        <v>321</v>
      </c>
      <c r="C5" s="263"/>
      <c r="D5" s="265" t="s">
        <v>326</v>
      </c>
      <c r="E5" s="266"/>
      <c r="F5" s="270"/>
      <c r="G5" s="266"/>
      <c r="H5" s="258" t="s">
        <v>327</v>
      </c>
      <c r="I5" s="271"/>
      <c r="J5" s="258"/>
      <c r="K5" s="271"/>
      <c r="L5" s="258"/>
      <c r="M5" s="261"/>
      <c r="N5" s="261"/>
    </row>
    <row r="6" spans="1:14" ht="30" x14ac:dyDescent="0.25">
      <c r="A6" s="249"/>
      <c r="B6" s="262" t="s">
        <v>321</v>
      </c>
      <c r="C6" s="263"/>
      <c r="D6" s="265" t="s">
        <v>328</v>
      </c>
      <c r="E6" s="266"/>
      <c r="F6" s="270" t="s">
        <v>329</v>
      </c>
      <c r="G6" s="266"/>
      <c r="H6" s="272" t="s">
        <v>330</v>
      </c>
      <c r="I6" s="271"/>
      <c r="J6" s="258"/>
      <c r="K6" s="271"/>
      <c r="L6" s="258"/>
      <c r="M6" s="261"/>
      <c r="N6" s="261"/>
    </row>
    <row r="7" spans="1:14" ht="90" x14ac:dyDescent="0.25">
      <c r="A7" s="249"/>
      <c r="B7" s="262" t="s">
        <v>321</v>
      </c>
      <c r="C7" s="263"/>
      <c r="D7" s="265" t="s">
        <v>331</v>
      </c>
      <c r="E7" s="266"/>
      <c r="F7" s="261"/>
      <c r="G7" s="266"/>
      <c r="H7" s="272" t="s">
        <v>332</v>
      </c>
      <c r="I7" s="271"/>
      <c r="J7" s="258"/>
      <c r="K7" s="271"/>
      <c r="L7" s="258"/>
      <c r="M7" s="261"/>
      <c r="N7" s="261"/>
    </row>
    <row r="8" spans="1:14" ht="15" x14ac:dyDescent="0.25">
      <c r="A8" s="249"/>
      <c r="B8" s="262" t="s">
        <v>321</v>
      </c>
      <c r="C8" s="263"/>
      <c r="D8" s="265"/>
      <c r="E8" s="266"/>
      <c r="F8" s="261"/>
      <c r="G8" s="266"/>
      <c r="H8" s="273"/>
      <c r="I8" s="271"/>
      <c r="J8" s="258"/>
      <c r="K8" s="271"/>
      <c r="L8" s="258"/>
      <c r="M8" s="261"/>
      <c r="N8" s="261"/>
    </row>
    <row r="9" spans="1:14" ht="60" x14ac:dyDescent="0.25">
      <c r="A9" s="249"/>
      <c r="B9" s="274" t="s">
        <v>275</v>
      </c>
      <c r="C9" s="263"/>
      <c r="D9" s="275" t="s">
        <v>333</v>
      </c>
      <c r="E9" s="266"/>
      <c r="F9" s="276" t="s">
        <v>334</v>
      </c>
      <c r="G9" s="266"/>
      <c r="H9" s="277" t="s">
        <v>335</v>
      </c>
      <c r="I9" s="269"/>
      <c r="J9" s="258" t="s">
        <v>336</v>
      </c>
      <c r="K9" s="269"/>
      <c r="L9" s="258" t="s">
        <v>337</v>
      </c>
      <c r="M9" s="261"/>
      <c r="N9" s="258" t="s">
        <v>338</v>
      </c>
    </row>
    <row r="10" spans="1:14" ht="45" x14ac:dyDescent="0.25">
      <c r="A10" s="249"/>
      <c r="B10" s="274" t="s">
        <v>275</v>
      </c>
      <c r="C10" s="263"/>
      <c r="D10" s="275" t="s">
        <v>339</v>
      </c>
      <c r="E10" s="266"/>
      <c r="F10" s="266" t="s">
        <v>340</v>
      </c>
      <c r="G10" s="266"/>
      <c r="H10" s="268"/>
      <c r="I10" s="271"/>
      <c r="J10" s="258" t="s">
        <v>341</v>
      </c>
      <c r="K10" s="271"/>
      <c r="L10" s="258" t="s">
        <v>342</v>
      </c>
      <c r="M10" s="261"/>
      <c r="N10" s="261"/>
    </row>
    <row r="11" spans="1:14" ht="45" x14ac:dyDescent="0.25">
      <c r="A11" s="249"/>
      <c r="B11" s="274" t="s">
        <v>275</v>
      </c>
      <c r="C11" s="263"/>
      <c r="D11" s="278" t="s">
        <v>343</v>
      </c>
      <c r="E11" s="266"/>
      <c r="F11" s="276" t="s">
        <v>344</v>
      </c>
      <c r="G11" s="266"/>
      <c r="H11" s="277" t="s">
        <v>345</v>
      </c>
      <c r="I11" s="271"/>
      <c r="J11" s="258" t="s">
        <v>346</v>
      </c>
      <c r="K11" s="271"/>
      <c r="L11" s="258" t="s">
        <v>347</v>
      </c>
      <c r="M11" s="261"/>
      <c r="N11" s="261"/>
    </row>
    <row r="12" spans="1:14" ht="60" x14ac:dyDescent="0.25">
      <c r="A12" s="249"/>
      <c r="B12" s="274" t="s">
        <v>275</v>
      </c>
      <c r="C12" s="263"/>
      <c r="D12" s="275" t="s">
        <v>348</v>
      </c>
      <c r="E12" s="266"/>
      <c r="F12" s="266" t="s">
        <v>349</v>
      </c>
      <c r="G12" s="266"/>
      <c r="H12" s="268"/>
      <c r="I12" s="271"/>
      <c r="J12" s="258" t="s">
        <v>350</v>
      </c>
      <c r="K12" s="271"/>
      <c r="L12" s="258" t="s">
        <v>351</v>
      </c>
      <c r="M12" s="261"/>
      <c r="N12" s="261"/>
    </row>
    <row r="13" spans="1:14" ht="90" x14ac:dyDescent="0.25">
      <c r="A13" s="249"/>
      <c r="B13" s="274" t="s">
        <v>275</v>
      </c>
      <c r="C13" s="263"/>
      <c r="D13" s="275" t="s">
        <v>352</v>
      </c>
      <c r="E13" s="266"/>
      <c r="F13" s="276" t="s">
        <v>353</v>
      </c>
      <c r="G13" s="266"/>
      <c r="H13" s="277" t="s">
        <v>354</v>
      </c>
      <c r="I13" s="271"/>
      <c r="J13" s="258" t="s">
        <v>355</v>
      </c>
      <c r="K13" s="271"/>
      <c r="L13" s="258" t="s">
        <v>356</v>
      </c>
      <c r="M13" s="261"/>
      <c r="N13" s="261"/>
    </row>
    <row r="14" spans="1:14" ht="90" x14ac:dyDescent="0.25">
      <c r="A14" s="249"/>
      <c r="B14" s="274" t="s">
        <v>275</v>
      </c>
      <c r="C14" s="263"/>
      <c r="D14" s="275" t="s">
        <v>357</v>
      </c>
      <c r="E14" s="266"/>
      <c r="F14" s="279" t="s">
        <v>358</v>
      </c>
      <c r="G14" s="266"/>
      <c r="H14" s="277" t="s">
        <v>359</v>
      </c>
      <c r="I14" s="271"/>
      <c r="J14" s="258"/>
      <c r="K14" s="271"/>
      <c r="L14" s="258" t="s">
        <v>360</v>
      </c>
      <c r="M14" s="261"/>
      <c r="N14" s="261"/>
    </row>
    <row r="15" spans="1:14" ht="60" x14ac:dyDescent="0.25">
      <c r="A15" s="249"/>
      <c r="B15" s="274" t="s">
        <v>275</v>
      </c>
      <c r="C15" s="280"/>
      <c r="D15" s="275" t="s">
        <v>361</v>
      </c>
      <c r="E15" s="281"/>
      <c r="F15" s="282" t="s">
        <v>362</v>
      </c>
      <c r="G15" s="281"/>
      <c r="H15" s="283" t="s">
        <v>363</v>
      </c>
      <c r="I15" s="284"/>
      <c r="J15" s="258"/>
      <c r="K15" s="284"/>
      <c r="L15" s="258" t="s">
        <v>364</v>
      </c>
      <c r="M15" s="261"/>
      <c r="N15" s="261"/>
    </row>
    <row r="16" spans="1:14" ht="45" x14ac:dyDescent="0.25">
      <c r="A16" s="249"/>
      <c r="B16" s="274" t="s">
        <v>275</v>
      </c>
      <c r="C16" s="285"/>
      <c r="D16" s="275" t="s">
        <v>365</v>
      </c>
      <c r="E16" s="275"/>
      <c r="F16" s="266" t="s">
        <v>366</v>
      </c>
      <c r="G16" s="275"/>
      <c r="H16" s="286"/>
      <c r="I16" s="259"/>
      <c r="J16" s="258"/>
      <c r="K16" s="259"/>
      <c r="L16" s="258" t="s">
        <v>367</v>
      </c>
      <c r="M16" s="261"/>
      <c r="N16" s="261"/>
    </row>
    <row r="17" spans="1:14" ht="45" x14ac:dyDescent="0.25">
      <c r="A17" s="249"/>
      <c r="B17" s="274" t="s">
        <v>275</v>
      </c>
      <c r="C17" s="285"/>
      <c r="D17" s="275" t="s">
        <v>368</v>
      </c>
      <c r="E17" s="275"/>
      <c r="F17" s="276" t="s">
        <v>369</v>
      </c>
      <c r="G17" s="275"/>
      <c r="H17" s="286"/>
      <c r="I17" s="259"/>
      <c r="J17" s="258"/>
      <c r="K17" s="259"/>
      <c r="L17" s="258" t="s">
        <v>370</v>
      </c>
      <c r="M17" s="261"/>
      <c r="N17" s="261"/>
    </row>
    <row r="18" spans="1:14" ht="60" x14ac:dyDescent="0.25">
      <c r="A18" s="249"/>
      <c r="B18" s="274" t="s">
        <v>275</v>
      </c>
      <c r="C18" s="280"/>
      <c r="D18" s="275"/>
      <c r="E18" s="281"/>
      <c r="F18" s="276" t="s">
        <v>371</v>
      </c>
      <c r="G18" s="281"/>
      <c r="H18" s="283"/>
      <c r="I18" s="284"/>
      <c r="J18" s="258"/>
      <c r="K18" s="284"/>
      <c r="L18" s="258" t="s">
        <v>372</v>
      </c>
      <c r="M18" s="261"/>
      <c r="N18" s="261"/>
    </row>
    <row r="19" spans="1:14" ht="90" x14ac:dyDescent="0.25">
      <c r="A19" s="249"/>
      <c r="B19" s="274" t="s">
        <v>275</v>
      </c>
      <c r="C19" s="287"/>
      <c r="D19" s="278" t="s">
        <v>373</v>
      </c>
      <c r="E19" s="275"/>
      <c r="F19" s="265" t="s">
        <v>374</v>
      </c>
      <c r="G19" s="275"/>
      <c r="H19" s="286"/>
      <c r="I19" s="259"/>
      <c r="J19" s="258"/>
      <c r="K19" s="259"/>
      <c r="L19" s="258" t="s">
        <v>375</v>
      </c>
      <c r="M19" s="261"/>
      <c r="N19" s="261"/>
    </row>
    <row r="20" spans="1:14" ht="45" x14ac:dyDescent="0.25">
      <c r="A20" s="249"/>
      <c r="B20" s="274" t="s">
        <v>275</v>
      </c>
      <c r="C20" s="287"/>
      <c r="D20" s="275" t="s">
        <v>376</v>
      </c>
      <c r="E20" s="275"/>
      <c r="F20" s="275"/>
      <c r="G20" s="275"/>
      <c r="H20" s="286"/>
      <c r="I20" s="259"/>
      <c r="J20" s="258"/>
      <c r="K20" s="259"/>
      <c r="L20" s="258" t="s">
        <v>377</v>
      </c>
      <c r="M20" s="261"/>
      <c r="N20" s="261"/>
    </row>
    <row r="21" spans="1:14" ht="60" x14ac:dyDescent="0.25">
      <c r="A21" s="249"/>
      <c r="B21" s="274" t="s">
        <v>275</v>
      </c>
      <c r="C21" s="287"/>
      <c r="D21" s="275" t="s">
        <v>378</v>
      </c>
      <c r="E21" s="275"/>
      <c r="F21" s="275"/>
      <c r="G21" s="275"/>
      <c r="H21" s="286"/>
      <c r="I21" s="259"/>
      <c r="J21" s="258"/>
      <c r="K21" s="259"/>
      <c r="L21" s="258" t="s">
        <v>379</v>
      </c>
      <c r="M21" s="261"/>
      <c r="N21" s="261"/>
    </row>
    <row r="22" spans="1:14" ht="60" x14ac:dyDescent="0.25">
      <c r="A22" s="249"/>
      <c r="B22" s="274" t="s">
        <v>275</v>
      </c>
      <c r="C22" s="287"/>
      <c r="D22" s="275" t="s">
        <v>380</v>
      </c>
      <c r="E22" s="275"/>
      <c r="F22" s="275"/>
      <c r="G22" s="275"/>
      <c r="H22" s="286"/>
      <c r="I22" s="259"/>
      <c r="J22" s="258"/>
      <c r="K22" s="259"/>
      <c r="L22" s="258" t="s">
        <v>381</v>
      </c>
      <c r="M22" s="261"/>
      <c r="N22" s="261"/>
    </row>
    <row r="23" spans="1:14" ht="45" x14ac:dyDescent="0.25">
      <c r="A23" s="249"/>
      <c r="B23" s="274" t="s">
        <v>275</v>
      </c>
      <c r="C23" s="287"/>
      <c r="D23" s="278" t="s">
        <v>382</v>
      </c>
      <c r="E23" s="275"/>
      <c r="F23" s="275"/>
      <c r="G23" s="275"/>
      <c r="H23" s="286"/>
      <c r="I23" s="259"/>
      <c r="J23" s="258"/>
      <c r="K23" s="259"/>
      <c r="L23" s="258" t="s">
        <v>383</v>
      </c>
      <c r="M23" s="261"/>
      <c r="N23" s="261"/>
    </row>
    <row r="24" spans="1:14" ht="45" x14ac:dyDescent="0.25">
      <c r="A24" s="249"/>
      <c r="B24" s="274" t="s">
        <v>275</v>
      </c>
      <c r="C24" s="287"/>
      <c r="D24" s="275" t="s">
        <v>384</v>
      </c>
      <c r="E24" s="275"/>
      <c r="F24" s="275"/>
      <c r="G24" s="275"/>
      <c r="H24" s="286"/>
      <c r="I24" s="259"/>
      <c r="J24" s="258"/>
      <c r="K24" s="259"/>
      <c r="L24" s="258" t="s">
        <v>385</v>
      </c>
      <c r="M24" s="261"/>
      <c r="N24" s="261"/>
    </row>
    <row r="25" spans="1:14" ht="30" x14ac:dyDescent="0.25">
      <c r="A25" s="249"/>
      <c r="B25" s="274" t="s">
        <v>275</v>
      </c>
      <c r="C25" s="287"/>
      <c r="D25" s="275"/>
      <c r="E25" s="275"/>
      <c r="F25" s="275"/>
      <c r="G25" s="275"/>
      <c r="H25" s="286"/>
      <c r="I25" s="259"/>
      <c r="J25" s="258"/>
      <c r="K25" s="259"/>
      <c r="L25" s="258" t="s">
        <v>386</v>
      </c>
      <c r="M25" s="261"/>
      <c r="N25" s="261"/>
    </row>
    <row r="26" spans="1:14" ht="75" x14ac:dyDescent="0.25">
      <c r="A26" s="249"/>
      <c r="B26" s="274" t="s">
        <v>275</v>
      </c>
      <c r="C26" s="287"/>
      <c r="D26" s="278" t="s">
        <v>387</v>
      </c>
      <c r="E26" s="275"/>
      <c r="F26" s="275"/>
      <c r="G26" s="275"/>
      <c r="H26" s="286"/>
      <c r="I26" s="259"/>
      <c r="J26" s="258"/>
      <c r="K26" s="259"/>
      <c r="L26" s="258" t="s">
        <v>388</v>
      </c>
      <c r="M26" s="261"/>
      <c r="N26" s="261"/>
    </row>
    <row r="27" spans="1:14" ht="30" x14ac:dyDescent="0.25">
      <c r="A27" s="249"/>
      <c r="B27" s="274" t="s">
        <v>275</v>
      </c>
      <c r="C27" s="287"/>
      <c r="D27" s="288" t="s">
        <v>389</v>
      </c>
      <c r="E27" s="275"/>
      <c r="F27" s="275"/>
      <c r="G27" s="275"/>
      <c r="H27" s="286"/>
      <c r="I27" s="259"/>
      <c r="J27" s="258"/>
      <c r="K27" s="259"/>
      <c r="L27" s="258" t="s">
        <v>390</v>
      </c>
      <c r="M27" s="261"/>
      <c r="N27" s="261"/>
    </row>
    <row r="28" spans="1:14" ht="60" x14ac:dyDescent="0.25">
      <c r="A28" s="249"/>
      <c r="B28" s="274" t="s">
        <v>275</v>
      </c>
      <c r="C28" s="287"/>
      <c r="D28" s="288" t="s">
        <v>391</v>
      </c>
      <c r="E28" s="275"/>
      <c r="F28" s="275"/>
      <c r="G28" s="275"/>
      <c r="H28" s="286"/>
      <c r="I28" s="259"/>
      <c r="J28" s="258"/>
      <c r="K28" s="259"/>
      <c r="L28" s="258" t="s">
        <v>392</v>
      </c>
      <c r="M28" s="261"/>
      <c r="N28" s="261"/>
    </row>
    <row r="29" spans="1:14" ht="60" x14ac:dyDescent="0.25">
      <c r="A29" s="249"/>
      <c r="B29" s="274" t="s">
        <v>275</v>
      </c>
      <c r="C29" s="287"/>
      <c r="D29" s="275"/>
      <c r="E29" s="275"/>
      <c r="F29" s="275"/>
      <c r="G29" s="275"/>
      <c r="H29" s="286"/>
      <c r="I29" s="259"/>
      <c r="J29" s="258"/>
      <c r="K29" s="259"/>
      <c r="L29" s="258" t="s">
        <v>393</v>
      </c>
      <c r="M29" s="261"/>
      <c r="N29" s="261"/>
    </row>
    <row r="30" spans="1:14" s="290" customFormat="1" ht="45" x14ac:dyDescent="0.25">
      <c r="A30" s="249"/>
      <c r="B30" s="289" t="s">
        <v>394</v>
      </c>
      <c r="C30" s="287"/>
      <c r="D30" s="275" t="s">
        <v>395</v>
      </c>
      <c r="E30" s="275"/>
      <c r="F30" s="270" t="s">
        <v>396</v>
      </c>
      <c r="G30" s="275"/>
      <c r="H30" s="272" t="s">
        <v>397</v>
      </c>
      <c r="I30" s="259"/>
      <c r="J30" s="258"/>
      <c r="K30" s="259"/>
      <c r="L30" s="258" t="s">
        <v>398</v>
      </c>
      <c r="M30" s="260"/>
      <c r="N30" s="260"/>
    </row>
    <row r="31" spans="1:14" ht="75" x14ac:dyDescent="0.25">
      <c r="A31" s="249"/>
      <c r="B31" s="289" t="s">
        <v>394</v>
      </c>
      <c r="C31" s="287"/>
      <c r="D31" s="275" t="s">
        <v>399</v>
      </c>
      <c r="E31" s="275"/>
      <c r="F31" s="291" t="s">
        <v>400</v>
      </c>
      <c r="G31" s="275"/>
      <c r="H31" s="272" t="s">
        <v>401</v>
      </c>
      <c r="I31" s="259"/>
      <c r="J31" s="258"/>
      <c r="K31" s="259"/>
      <c r="L31" s="258" t="s">
        <v>402</v>
      </c>
      <c r="M31" s="261"/>
      <c r="N31" s="261"/>
    </row>
    <row r="32" spans="1:14" ht="75" x14ac:dyDescent="0.25">
      <c r="A32" s="249"/>
      <c r="B32" s="289" t="s">
        <v>394</v>
      </c>
      <c r="C32" s="287"/>
      <c r="D32" s="275" t="s">
        <v>403</v>
      </c>
      <c r="E32" s="275"/>
      <c r="F32" s="275"/>
      <c r="G32" s="275"/>
      <c r="H32" s="272" t="s">
        <v>404</v>
      </c>
      <c r="I32" s="259"/>
      <c r="J32" s="258"/>
      <c r="K32" s="259"/>
      <c r="L32" s="258" t="s">
        <v>405</v>
      </c>
      <c r="M32" s="261"/>
      <c r="N32" s="261"/>
    </row>
    <row r="33" spans="1:14" ht="75" x14ac:dyDescent="0.25">
      <c r="A33" s="249"/>
      <c r="B33" s="289" t="s">
        <v>394</v>
      </c>
      <c r="C33" s="287"/>
      <c r="D33" s="275" t="s">
        <v>406</v>
      </c>
      <c r="E33" s="275"/>
      <c r="F33" s="275"/>
      <c r="G33" s="275"/>
      <c r="H33" s="286"/>
      <c r="I33" s="259"/>
      <c r="J33" s="258"/>
      <c r="K33" s="259"/>
      <c r="L33" s="258" t="s">
        <v>407</v>
      </c>
      <c r="M33" s="261"/>
      <c r="N33" s="261"/>
    </row>
    <row r="34" spans="1:14" ht="90" x14ac:dyDescent="0.25">
      <c r="A34" s="249"/>
      <c r="B34" s="289" t="s">
        <v>394</v>
      </c>
      <c r="C34" s="287"/>
      <c r="D34" s="275" t="s">
        <v>408</v>
      </c>
      <c r="E34" s="275"/>
      <c r="F34" s="275"/>
      <c r="G34" s="275"/>
      <c r="H34" s="286"/>
      <c r="I34" s="259"/>
      <c r="J34" s="258"/>
      <c r="K34" s="259"/>
      <c r="L34" s="258"/>
      <c r="M34" s="261"/>
      <c r="N34" s="261"/>
    </row>
    <row r="35" spans="1:14" ht="90" x14ac:dyDescent="0.25">
      <c r="A35" s="249"/>
      <c r="B35" s="289" t="s">
        <v>394</v>
      </c>
      <c r="C35" s="287"/>
      <c r="D35" s="275" t="s">
        <v>409</v>
      </c>
      <c r="E35" s="275"/>
      <c r="F35" s="275"/>
      <c r="G35" s="275"/>
      <c r="H35" s="286"/>
      <c r="I35" s="259"/>
      <c r="J35" s="258"/>
      <c r="K35" s="259"/>
      <c r="L35" s="258"/>
      <c r="M35" s="261"/>
      <c r="N35" s="261"/>
    </row>
    <row r="36" spans="1:14" ht="60" x14ac:dyDescent="0.25">
      <c r="A36" s="249"/>
      <c r="B36" s="289" t="s">
        <v>394</v>
      </c>
      <c r="C36" s="287"/>
      <c r="D36" s="275" t="s">
        <v>410</v>
      </c>
      <c r="E36" s="275"/>
      <c r="F36" s="275"/>
      <c r="G36" s="275"/>
      <c r="H36" s="286"/>
      <c r="I36" s="259"/>
      <c r="J36" s="258"/>
      <c r="K36" s="259"/>
      <c r="L36" s="258"/>
      <c r="M36" s="261"/>
      <c r="N36" s="261"/>
    </row>
    <row r="37" spans="1:14" ht="75" x14ac:dyDescent="0.25">
      <c r="A37" s="249"/>
      <c r="B37" s="289" t="s">
        <v>394</v>
      </c>
      <c r="C37" s="287"/>
      <c r="D37" s="275" t="s">
        <v>411</v>
      </c>
      <c r="E37" s="275"/>
      <c r="F37" s="275"/>
      <c r="G37" s="275"/>
      <c r="H37" s="286"/>
      <c r="I37" s="259"/>
      <c r="J37" s="258"/>
      <c r="K37" s="259"/>
      <c r="L37" s="258"/>
      <c r="M37" s="261"/>
      <c r="N37" s="261"/>
    </row>
    <row r="38" spans="1:14" ht="75" x14ac:dyDescent="0.25">
      <c r="A38" s="249"/>
      <c r="B38" s="289" t="s">
        <v>394</v>
      </c>
      <c r="C38" s="287"/>
      <c r="D38" s="275" t="s">
        <v>412</v>
      </c>
      <c r="E38" s="275"/>
      <c r="F38" s="270"/>
      <c r="G38" s="275"/>
      <c r="H38" s="273"/>
      <c r="I38" s="259"/>
      <c r="J38" s="258"/>
      <c r="K38" s="259"/>
      <c r="L38" s="258"/>
      <c r="M38" s="261"/>
      <c r="N38" s="261"/>
    </row>
    <row r="39" spans="1:14" ht="75" x14ac:dyDescent="0.25">
      <c r="A39" s="249"/>
      <c r="B39" s="289" t="s">
        <v>394</v>
      </c>
      <c r="C39" s="287"/>
      <c r="D39" s="275" t="s">
        <v>413</v>
      </c>
      <c r="E39" s="275"/>
      <c r="F39" s="270"/>
      <c r="G39" s="275"/>
      <c r="H39" s="273"/>
      <c r="I39" s="259"/>
      <c r="J39" s="258"/>
      <c r="K39" s="259"/>
      <c r="L39" s="258"/>
      <c r="M39" s="261"/>
      <c r="N39" s="261"/>
    </row>
    <row r="40" spans="1:14" ht="45" x14ac:dyDescent="0.25">
      <c r="A40" s="249"/>
      <c r="B40" s="289" t="s">
        <v>394</v>
      </c>
      <c r="C40" s="287"/>
      <c r="D40" s="292" t="s">
        <v>414</v>
      </c>
      <c r="E40" s="275"/>
      <c r="F40" s="270"/>
      <c r="G40" s="275"/>
      <c r="H40" s="273"/>
      <c r="I40" s="259"/>
      <c r="J40" s="258"/>
      <c r="K40" s="259"/>
      <c r="L40" s="258"/>
      <c r="M40" s="261"/>
      <c r="N40" s="261"/>
    </row>
    <row r="41" spans="1:14" ht="45" x14ac:dyDescent="0.25">
      <c r="A41" s="249"/>
      <c r="B41" s="293" t="s">
        <v>415</v>
      </c>
      <c r="C41" s="285"/>
      <c r="D41" s="270"/>
      <c r="E41" s="275"/>
      <c r="F41" s="270"/>
      <c r="G41" s="275"/>
      <c r="H41" s="272" t="s">
        <v>416</v>
      </c>
      <c r="I41" s="259"/>
      <c r="J41" s="258"/>
      <c r="K41" s="259"/>
      <c r="L41" s="258" t="s">
        <v>417</v>
      </c>
      <c r="M41" s="261"/>
      <c r="N41" s="261"/>
    </row>
    <row r="42" spans="1:14" ht="30" x14ac:dyDescent="0.25">
      <c r="A42" s="249"/>
      <c r="B42" s="293" t="s">
        <v>415</v>
      </c>
      <c r="C42" s="285"/>
      <c r="D42" s="270"/>
      <c r="E42" s="275"/>
      <c r="F42" s="270"/>
      <c r="G42" s="275"/>
      <c r="H42" s="272" t="s">
        <v>418</v>
      </c>
      <c r="I42" s="259"/>
      <c r="J42" s="258"/>
      <c r="K42" s="259"/>
      <c r="L42" s="258" t="s">
        <v>419</v>
      </c>
      <c r="M42" s="261"/>
      <c r="N42" s="261"/>
    </row>
    <row r="43" spans="1:14" ht="30" x14ac:dyDescent="0.25">
      <c r="A43" s="249"/>
      <c r="B43" s="294" t="s">
        <v>415</v>
      </c>
      <c r="C43" s="295"/>
      <c r="D43" s="296"/>
      <c r="E43" s="297"/>
      <c r="F43" s="296"/>
      <c r="G43" s="297"/>
      <c r="H43" s="298" t="s">
        <v>420</v>
      </c>
      <c r="I43" s="259"/>
      <c r="J43" s="258"/>
      <c r="K43" s="259"/>
      <c r="L43" s="258"/>
      <c r="M43" s="261"/>
      <c r="N43" s="261"/>
    </row>
    <row r="44" spans="1:14" ht="6.75" customHeight="1" x14ac:dyDescent="0.2">
      <c r="A44" s="249"/>
      <c r="B44" s="249"/>
      <c r="C44" s="249"/>
      <c r="D44" s="249"/>
      <c r="E44" s="249"/>
      <c r="F44" s="249"/>
      <c r="G44" s="249"/>
      <c r="H44" s="249"/>
      <c r="I44" s="249"/>
      <c r="K44" s="249"/>
    </row>
    <row r="46" spans="1:14" ht="13.5" thickBot="1" x14ac:dyDescent="0.25"/>
    <row r="47" spans="1:14" ht="18.75" thickBot="1" x14ac:dyDescent="0.25">
      <c r="B47" s="439" t="s">
        <v>257</v>
      </c>
      <c r="C47" s="440"/>
      <c r="D47" s="440"/>
      <c r="E47" s="440"/>
      <c r="F47" s="441"/>
    </row>
    <row r="48" spans="1:14" ht="18" x14ac:dyDescent="0.2">
      <c r="B48" s="442" t="s">
        <v>258</v>
      </c>
      <c r="C48" s="443"/>
      <c r="D48" s="443"/>
      <c r="E48" s="442" t="s">
        <v>421</v>
      </c>
      <c r="F48" s="444"/>
    </row>
    <row r="49" spans="2:6" ht="18" x14ac:dyDescent="0.2">
      <c r="B49" s="429" t="s">
        <v>199</v>
      </c>
      <c r="C49" s="430"/>
      <c r="D49" s="431"/>
      <c r="E49" s="432"/>
      <c r="F49" s="433"/>
    </row>
    <row r="50" spans="2:6" ht="18" x14ac:dyDescent="0.2">
      <c r="B50" s="429" t="s">
        <v>422</v>
      </c>
      <c r="C50" s="430"/>
      <c r="D50" s="431"/>
      <c r="E50" s="432"/>
      <c r="F50" s="433"/>
    </row>
    <row r="51" spans="2:6" ht="18" x14ac:dyDescent="0.2">
      <c r="B51" s="429" t="s">
        <v>423</v>
      </c>
      <c r="C51" s="430"/>
      <c r="D51" s="431"/>
      <c r="E51" s="432"/>
      <c r="F51" s="433"/>
    </row>
    <row r="52" spans="2:6" ht="18.75" thickBot="1" x14ac:dyDescent="0.25">
      <c r="B52" s="434" t="s">
        <v>198</v>
      </c>
      <c r="C52" s="435"/>
      <c r="D52" s="436"/>
      <c r="E52" s="437"/>
      <c r="F52" s="438"/>
    </row>
  </sheetData>
  <mergeCells count="11">
    <mergeCell ref="B51:D51"/>
    <mergeCell ref="E51:F51"/>
    <mergeCell ref="B52:D52"/>
    <mergeCell ref="E52:F52"/>
    <mergeCell ref="B47:F47"/>
    <mergeCell ref="B48:D48"/>
    <mergeCell ref="E48:F48"/>
    <mergeCell ref="B49:D49"/>
    <mergeCell ref="E49:F49"/>
    <mergeCell ref="B50:D50"/>
    <mergeCell ref="E50:F50"/>
  </mergeCells>
  <hyperlinks>
    <hyperlink ref="H15" location="_ftn1" display="_ftn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9"/>
  <sheetViews>
    <sheetView topLeftCell="A10" zoomScale="70" zoomScaleNormal="70" workbookViewId="0">
      <pane xSplit="3" ySplit="3" topLeftCell="D16" activePane="bottomRight" state="frozen"/>
      <selection activeCell="A10" sqref="A10"/>
      <selection pane="topRight" activeCell="D10" sqref="D10"/>
      <selection pane="bottomLeft" activeCell="A13" sqref="A13"/>
      <selection pane="bottomRight" activeCell="B18" sqref="B18"/>
    </sheetView>
  </sheetViews>
  <sheetFormatPr baseColWidth="10" defaultRowHeight="18" x14ac:dyDescent="0.25"/>
  <cols>
    <col min="1" max="1" width="34.42578125" style="74" customWidth="1"/>
    <col min="2" max="2" width="33.140625" style="74" customWidth="1"/>
    <col min="3" max="3" width="43.42578125" style="74" customWidth="1"/>
    <col min="4" max="4" width="14.85546875" style="74" customWidth="1"/>
    <col min="5" max="5" width="24.85546875" style="74" customWidth="1"/>
    <col min="6" max="6" width="51.42578125" style="74" customWidth="1"/>
    <col min="7" max="7" width="42.85546875" style="74" customWidth="1"/>
    <col min="8" max="8" width="52.42578125" style="74" customWidth="1"/>
    <col min="9" max="9" width="15.42578125" style="74" customWidth="1"/>
    <col min="10" max="10" width="25.42578125" style="74" customWidth="1"/>
    <col min="11" max="11" width="28.85546875" style="74" customWidth="1"/>
    <col min="12" max="16" width="26.140625" style="74" customWidth="1"/>
    <col min="17" max="17" width="28.85546875" style="74" customWidth="1"/>
    <col min="18" max="256" width="11.42578125" style="74"/>
    <col min="257" max="257" width="34.42578125" style="74" customWidth="1"/>
    <col min="258" max="258" width="33.140625" style="74" customWidth="1"/>
    <col min="259" max="259" width="80.42578125" style="74" customWidth="1"/>
    <col min="260" max="260" width="14.85546875" style="74" customWidth="1"/>
    <col min="261" max="261" width="24.85546875" style="74" customWidth="1"/>
    <col min="262" max="262" width="120.42578125" style="74" customWidth="1"/>
    <col min="263" max="263" width="66.42578125" style="74" customWidth="1"/>
    <col min="264" max="264" width="106.28515625" style="74" customWidth="1"/>
    <col min="265" max="265" width="15.42578125" style="74" customWidth="1"/>
    <col min="266" max="266" width="34.85546875" style="74" customWidth="1"/>
    <col min="267" max="267" width="47.42578125" style="74" customWidth="1"/>
    <col min="268" max="272" width="26.140625" style="74" customWidth="1"/>
    <col min="273" max="273" width="28.85546875" style="74" customWidth="1"/>
    <col min="274" max="512" width="11.42578125" style="74"/>
    <col min="513" max="513" width="34.42578125" style="74" customWidth="1"/>
    <col min="514" max="514" width="33.140625" style="74" customWidth="1"/>
    <col min="515" max="515" width="80.42578125" style="74" customWidth="1"/>
    <col min="516" max="516" width="14.85546875" style="74" customWidth="1"/>
    <col min="517" max="517" width="24.85546875" style="74" customWidth="1"/>
    <col min="518" max="518" width="120.42578125" style="74" customWidth="1"/>
    <col min="519" max="519" width="66.42578125" style="74" customWidth="1"/>
    <col min="520" max="520" width="106.28515625" style="74" customWidth="1"/>
    <col min="521" max="521" width="15.42578125" style="74" customWidth="1"/>
    <col min="522" max="522" width="34.85546875" style="74" customWidth="1"/>
    <col min="523" max="523" width="47.42578125" style="74" customWidth="1"/>
    <col min="524" max="528" width="26.140625" style="74" customWidth="1"/>
    <col min="529" max="529" width="28.85546875" style="74" customWidth="1"/>
    <col min="530" max="768" width="11.42578125" style="74"/>
    <col min="769" max="769" width="34.42578125" style="74" customWidth="1"/>
    <col min="770" max="770" width="33.140625" style="74" customWidth="1"/>
    <col min="771" max="771" width="80.42578125" style="74" customWidth="1"/>
    <col min="772" max="772" width="14.85546875" style="74" customWidth="1"/>
    <col min="773" max="773" width="24.85546875" style="74" customWidth="1"/>
    <col min="774" max="774" width="120.42578125" style="74" customWidth="1"/>
    <col min="775" max="775" width="66.42578125" style="74" customWidth="1"/>
    <col min="776" max="776" width="106.28515625" style="74" customWidth="1"/>
    <col min="777" max="777" width="15.42578125" style="74" customWidth="1"/>
    <col min="778" max="778" width="34.85546875" style="74" customWidth="1"/>
    <col min="779" max="779" width="47.42578125" style="74" customWidth="1"/>
    <col min="780" max="784" width="26.140625" style="74" customWidth="1"/>
    <col min="785" max="785" width="28.85546875" style="74" customWidth="1"/>
    <col min="786" max="1024" width="11.42578125" style="74"/>
    <col min="1025" max="1025" width="34.42578125" style="74" customWidth="1"/>
    <col min="1026" max="1026" width="33.140625" style="74" customWidth="1"/>
    <col min="1027" max="1027" width="80.42578125" style="74" customWidth="1"/>
    <col min="1028" max="1028" width="14.85546875" style="74" customWidth="1"/>
    <col min="1029" max="1029" width="24.85546875" style="74" customWidth="1"/>
    <col min="1030" max="1030" width="120.42578125" style="74" customWidth="1"/>
    <col min="1031" max="1031" width="66.42578125" style="74" customWidth="1"/>
    <col min="1032" max="1032" width="106.28515625" style="74" customWidth="1"/>
    <col min="1033" max="1033" width="15.42578125" style="74" customWidth="1"/>
    <col min="1034" max="1034" width="34.85546875" style="74" customWidth="1"/>
    <col min="1035" max="1035" width="47.42578125" style="74" customWidth="1"/>
    <col min="1036" max="1040" width="26.140625" style="74" customWidth="1"/>
    <col min="1041" max="1041" width="28.85546875" style="74" customWidth="1"/>
    <col min="1042" max="1280" width="11.42578125" style="74"/>
    <col min="1281" max="1281" width="34.42578125" style="74" customWidth="1"/>
    <col min="1282" max="1282" width="33.140625" style="74" customWidth="1"/>
    <col min="1283" max="1283" width="80.42578125" style="74" customWidth="1"/>
    <col min="1284" max="1284" width="14.85546875" style="74" customWidth="1"/>
    <col min="1285" max="1285" width="24.85546875" style="74" customWidth="1"/>
    <col min="1286" max="1286" width="120.42578125" style="74" customWidth="1"/>
    <col min="1287" max="1287" width="66.42578125" style="74" customWidth="1"/>
    <col min="1288" max="1288" width="106.28515625" style="74" customWidth="1"/>
    <col min="1289" max="1289" width="15.42578125" style="74" customWidth="1"/>
    <col min="1290" max="1290" width="34.85546875" style="74" customWidth="1"/>
    <col min="1291" max="1291" width="47.42578125" style="74" customWidth="1"/>
    <col min="1292" max="1296" width="26.140625" style="74" customWidth="1"/>
    <col min="1297" max="1297" width="28.85546875" style="74" customWidth="1"/>
    <col min="1298" max="1536" width="11.42578125" style="74"/>
    <col min="1537" max="1537" width="34.42578125" style="74" customWidth="1"/>
    <col min="1538" max="1538" width="33.140625" style="74" customWidth="1"/>
    <col min="1539" max="1539" width="80.42578125" style="74" customWidth="1"/>
    <col min="1540" max="1540" width="14.85546875" style="74" customWidth="1"/>
    <col min="1541" max="1541" width="24.85546875" style="74" customWidth="1"/>
    <col min="1542" max="1542" width="120.42578125" style="74" customWidth="1"/>
    <col min="1543" max="1543" width="66.42578125" style="74" customWidth="1"/>
    <col min="1544" max="1544" width="106.28515625" style="74" customWidth="1"/>
    <col min="1545" max="1545" width="15.42578125" style="74" customWidth="1"/>
    <col min="1546" max="1546" width="34.85546875" style="74" customWidth="1"/>
    <col min="1547" max="1547" width="47.42578125" style="74" customWidth="1"/>
    <col min="1548" max="1552" width="26.140625" style="74" customWidth="1"/>
    <col min="1553" max="1553" width="28.85546875" style="74" customWidth="1"/>
    <col min="1554" max="1792" width="11.42578125" style="74"/>
    <col min="1793" max="1793" width="34.42578125" style="74" customWidth="1"/>
    <col min="1794" max="1794" width="33.140625" style="74" customWidth="1"/>
    <col min="1795" max="1795" width="80.42578125" style="74" customWidth="1"/>
    <col min="1796" max="1796" width="14.85546875" style="74" customWidth="1"/>
    <col min="1797" max="1797" width="24.85546875" style="74" customWidth="1"/>
    <col min="1798" max="1798" width="120.42578125" style="74" customWidth="1"/>
    <col min="1799" max="1799" width="66.42578125" style="74" customWidth="1"/>
    <col min="1800" max="1800" width="106.28515625" style="74" customWidth="1"/>
    <col min="1801" max="1801" width="15.42578125" style="74" customWidth="1"/>
    <col min="1802" max="1802" width="34.85546875" style="74" customWidth="1"/>
    <col min="1803" max="1803" width="47.42578125" style="74" customWidth="1"/>
    <col min="1804" max="1808" width="26.140625" style="74" customWidth="1"/>
    <col min="1809" max="1809" width="28.85546875" style="74" customWidth="1"/>
    <col min="1810" max="2048" width="11.42578125" style="74"/>
    <col min="2049" max="2049" width="34.42578125" style="74" customWidth="1"/>
    <col min="2050" max="2050" width="33.140625" style="74" customWidth="1"/>
    <col min="2051" max="2051" width="80.42578125" style="74" customWidth="1"/>
    <col min="2052" max="2052" width="14.85546875" style="74" customWidth="1"/>
    <col min="2053" max="2053" width="24.85546875" style="74" customWidth="1"/>
    <col min="2054" max="2054" width="120.42578125" style="74" customWidth="1"/>
    <col min="2055" max="2055" width="66.42578125" style="74" customWidth="1"/>
    <col min="2056" max="2056" width="106.28515625" style="74" customWidth="1"/>
    <col min="2057" max="2057" width="15.42578125" style="74" customWidth="1"/>
    <col min="2058" max="2058" width="34.85546875" style="74" customWidth="1"/>
    <col min="2059" max="2059" width="47.42578125" style="74" customWidth="1"/>
    <col min="2060" max="2064" width="26.140625" style="74" customWidth="1"/>
    <col min="2065" max="2065" width="28.85546875" style="74" customWidth="1"/>
    <col min="2066" max="2304" width="11.42578125" style="74"/>
    <col min="2305" max="2305" width="34.42578125" style="74" customWidth="1"/>
    <col min="2306" max="2306" width="33.140625" style="74" customWidth="1"/>
    <col min="2307" max="2307" width="80.42578125" style="74" customWidth="1"/>
    <col min="2308" max="2308" width="14.85546875" style="74" customWidth="1"/>
    <col min="2309" max="2309" width="24.85546875" style="74" customWidth="1"/>
    <col min="2310" max="2310" width="120.42578125" style="74" customWidth="1"/>
    <col min="2311" max="2311" width="66.42578125" style="74" customWidth="1"/>
    <col min="2312" max="2312" width="106.28515625" style="74" customWidth="1"/>
    <col min="2313" max="2313" width="15.42578125" style="74" customWidth="1"/>
    <col min="2314" max="2314" width="34.85546875" style="74" customWidth="1"/>
    <col min="2315" max="2315" width="47.42578125" style="74" customWidth="1"/>
    <col min="2316" max="2320" width="26.140625" style="74" customWidth="1"/>
    <col min="2321" max="2321" width="28.85546875" style="74" customWidth="1"/>
    <col min="2322" max="2560" width="11.42578125" style="74"/>
    <col min="2561" max="2561" width="34.42578125" style="74" customWidth="1"/>
    <col min="2562" max="2562" width="33.140625" style="74" customWidth="1"/>
    <col min="2563" max="2563" width="80.42578125" style="74" customWidth="1"/>
    <col min="2564" max="2564" width="14.85546875" style="74" customWidth="1"/>
    <col min="2565" max="2565" width="24.85546875" style="74" customWidth="1"/>
    <col min="2566" max="2566" width="120.42578125" style="74" customWidth="1"/>
    <col min="2567" max="2567" width="66.42578125" style="74" customWidth="1"/>
    <col min="2568" max="2568" width="106.28515625" style="74" customWidth="1"/>
    <col min="2569" max="2569" width="15.42578125" style="74" customWidth="1"/>
    <col min="2570" max="2570" width="34.85546875" style="74" customWidth="1"/>
    <col min="2571" max="2571" width="47.42578125" style="74" customWidth="1"/>
    <col min="2572" max="2576" width="26.140625" style="74" customWidth="1"/>
    <col min="2577" max="2577" width="28.85546875" style="74" customWidth="1"/>
    <col min="2578" max="2816" width="11.42578125" style="74"/>
    <col min="2817" max="2817" width="34.42578125" style="74" customWidth="1"/>
    <col min="2818" max="2818" width="33.140625" style="74" customWidth="1"/>
    <col min="2819" max="2819" width="80.42578125" style="74" customWidth="1"/>
    <col min="2820" max="2820" width="14.85546875" style="74" customWidth="1"/>
    <col min="2821" max="2821" width="24.85546875" style="74" customWidth="1"/>
    <col min="2822" max="2822" width="120.42578125" style="74" customWidth="1"/>
    <col min="2823" max="2823" width="66.42578125" style="74" customWidth="1"/>
    <col min="2824" max="2824" width="106.28515625" style="74" customWidth="1"/>
    <col min="2825" max="2825" width="15.42578125" style="74" customWidth="1"/>
    <col min="2826" max="2826" width="34.85546875" style="74" customWidth="1"/>
    <col min="2827" max="2827" width="47.42578125" style="74" customWidth="1"/>
    <col min="2828" max="2832" width="26.140625" style="74" customWidth="1"/>
    <col min="2833" max="2833" width="28.85546875" style="74" customWidth="1"/>
    <col min="2834" max="3072" width="11.42578125" style="74"/>
    <col min="3073" max="3073" width="34.42578125" style="74" customWidth="1"/>
    <col min="3074" max="3074" width="33.140625" style="74" customWidth="1"/>
    <col min="3075" max="3075" width="80.42578125" style="74" customWidth="1"/>
    <col min="3076" max="3076" width="14.85546875" style="74" customWidth="1"/>
    <col min="3077" max="3077" width="24.85546875" style="74" customWidth="1"/>
    <col min="3078" max="3078" width="120.42578125" style="74" customWidth="1"/>
    <col min="3079" max="3079" width="66.42578125" style="74" customWidth="1"/>
    <col min="3080" max="3080" width="106.28515625" style="74" customWidth="1"/>
    <col min="3081" max="3081" width="15.42578125" style="74" customWidth="1"/>
    <col min="3082" max="3082" width="34.85546875" style="74" customWidth="1"/>
    <col min="3083" max="3083" width="47.42578125" style="74" customWidth="1"/>
    <col min="3084" max="3088" width="26.140625" style="74" customWidth="1"/>
    <col min="3089" max="3089" width="28.85546875" style="74" customWidth="1"/>
    <col min="3090" max="3328" width="11.42578125" style="74"/>
    <col min="3329" max="3329" width="34.42578125" style="74" customWidth="1"/>
    <col min="3330" max="3330" width="33.140625" style="74" customWidth="1"/>
    <col min="3331" max="3331" width="80.42578125" style="74" customWidth="1"/>
    <col min="3332" max="3332" width="14.85546875" style="74" customWidth="1"/>
    <col min="3333" max="3333" width="24.85546875" style="74" customWidth="1"/>
    <col min="3334" max="3334" width="120.42578125" style="74" customWidth="1"/>
    <col min="3335" max="3335" width="66.42578125" style="74" customWidth="1"/>
    <col min="3336" max="3336" width="106.28515625" style="74" customWidth="1"/>
    <col min="3337" max="3337" width="15.42578125" style="74" customWidth="1"/>
    <col min="3338" max="3338" width="34.85546875" style="74" customWidth="1"/>
    <col min="3339" max="3339" width="47.42578125" style="74" customWidth="1"/>
    <col min="3340" max="3344" width="26.140625" style="74" customWidth="1"/>
    <col min="3345" max="3345" width="28.85546875" style="74" customWidth="1"/>
    <col min="3346" max="3584" width="11.42578125" style="74"/>
    <col min="3585" max="3585" width="34.42578125" style="74" customWidth="1"/>
    <col min="3586" max="3586" width="33.140625" style="74" customWidth="1"/>
    <col min="3587" max="3587" width="80.42578125" style="74" customWidth="1"/>
    <col min="3588" max="3588" width="14.85546875" style="74" customWidth="1"/>
    <col min="3589" max="3589" width="24.85546875" style="74" customWidth="1"/>
    <col min="3590" max="3590" width="120.42578125" style="74" customWidth="1"/>
    <col min="3591" max="3591" width="66.42578125" style="74" customWidth="1"/>
    <col min="3592" max="3592" width="106.28515625" style="74" customWidth="1"/>
    <col min="3593" max="3593" width="15.42578125" style="74" customWidth="1"/>
    <col min="3594" max="3594" width="34.85546875" style="74" customWidth="1"/>
    <col min="3595" max="3595" width="47.42578125" style="74" customWidth="1"/>
    <col min="3596" max="3600" width="26.140625" style="74" customWidth="1"/>
    <col min="3601" max="3601" width="28.85546875" style="74" customWidth="1"/>
    <col min="3602" max="3840" width="11.42578125" style="74"/>
    <col min="3841" max="3841" width="34.42578125" style="74" customWidth="1"/>
    <col min="3842" max="3842" width="33.140625" style="74" customWidth="1"/>
    <col min="3843" max="3843" width="80.42578125" style="74" customWidth="1"/>
    <col min="3844" max="3844" width="14.85546875" style="74" customWidth="1"/>
    <col min="3845" max="3845" width="24.85546875" style="74" customWidth="1"/>
    <col min="3846" max="3846" width="120.42578125" style="74" customWidth="1"/>
    <col min="3847" max="3847" width="66.42578125" style="74" customWidth="1"/>
    <col min="3848" max="3848" width="106.28515625" style="74" customWidth="1"/>
    <col min="3849" max="3849" width="15.42578125" style="74" customWidth="1"/>
    <col min="3850" max="3850" width="34.85546875" style="74" customWidth="1"/>
    <col min="3851" max="3851" width="47.42578125" style="74" customWidth="1"/>
    <col min="3852" max="3856" width="26.140625" style="74" customWidth="1"/>
    <col min="3857" max="3857" width="28.85546875" style="74" customWidth="1"/>
    <col min="3858" max="4096" width="11.42578125" style="74"/>
    <col min="4097" max="4097" width="34.42578125" style="74" customWidth="1"/>
    <col min="4098" max="4098" width="33.140625" style="74" customWidth="1"/>
    <col min="4099" max="4099" width="80.42578125" style="74" customWidth="1"/>
    <col min="4100" max="4100" width="14.85546875" style="74" customWidth="1"/>
    <col min="4101" max="4101" width="24.85546875" style="74" customWidth="1"/>
    <col min="4102" max="4102" width="120.42578125" style="74" customWidth="1"/>
    <col min="4103" max="4103" width="66.42578125" style="74" customWidth="1"/>
    <col min="4104" max="4104" width="106.28515625" style="74" customWidth="1"/>
    <col min="4105" max="4105" width="15.42578125" style="74" customWidth="1"/>
    <col min="4106" max="4106" width="34.85546875" style="74" customWidth="1"/>
    <col min="4107" max="4107" width="47.42578125" style="74" customWidth="1"/>
    <col min="4108" max="4112" width="26.140625" style="74" customWidth="1"/>
    <col min="4113" max="4113" width="28.85546875" style="74" customWidth="1"/>
    <col min="4114" max="4352" width="11.42578125" style="74"/>
    <col min="4353" max="4353" width="34.42578125" style="74" customWidth="1"/>
    <col min="4354" max="4354" width="33.140625" style="74" customWidth="1"/>
    <col min="4355" max="4355" width="80.42578125" style="74" customWidth="1"/>
    <col min="4356" max="4356" width="14.85546875" style="74" customWidth="1"/>
    <col min="4357" max="4357" width="24.85546875" style="74" customWidth="1"/>
    <col min="4358" max="4358" width="120.42578125" style="74" customWidth="1"/>
    <col min="4359" max="4359" width="66.42578125" style="74" customWidth="1"/>
    <col min="4360" max="4360" width="106.28515625" style="74" customWidth="1"/>
    <col min="4361" max="4361" width="15.42578125" style="74" customWidth="1"/>
    <col min="4362" max="4362" width="34.85546875" style="74" customWidth="1"/>
    <col min="4363" max="4363" width="47.42578125" style="74" customWidth="1"/>
    <col min="4364" max="4368" width="26.140625" style="74" customWidth="1"/>
    <col min="4369" max="4369" width="28.85546875" style="74" customWidth="1"/>
    <col min="4370" max="4608" width="11.42578125" style="74"/>
    <col min="4609" max="4609" width="34.42578125" style="74" customWidth="1"/>
    <col min="4610" max="4610" width="33.140625" style="74" customWidth="1"/>
    <col min="4611" max="4611" width="80.42578125" style="74" customWidth="1"/>
    <col min="4612" max="4612" width="14.85546875" style="74" customWidth="1"/>
    <col min="4613" max="4613" width="24.85546875" style="74" customWidth="1"/>
    <col min="4614" max="4614" width="120.42578125" style="74" customWidth="1"/>
    <col min="4615" max="4615" width="66.42578125" style="74" customWidth="1"/>
    <col min="4616" max="4616" width="106.28515625" style="74" customWidth="1"/>
    <col min="4617" max="4617" width="15.42578125" style="74" customWidth="1"/>
    <col min="4618" max="4618" width="34.85546875" style="74" customWidth="1"/>
    <col min="4619" max="4619" width="47.42578125" style="74" customWidth="1"/>
    <col min="4620" max="4624" width="26.140625" style="74" customWidth="1"/>
    <col min="4625" max="4625" width="28.85546875" style="74" customWidth="1"/>
    <col min="4626" max="4864" width="11.42578125" style="74"/>
    <col min="4865" max="4865" width="34.42578125" style="74" customWidth="1"/>
    <col min="4866" max="4866" width="33.140625" style="74" customWidth="1"/>
    <col min="4867" max="4867" width="80.42578125" style="74" customWidth="1"/>
    <col min="4868" max="4868" width="14.85546875" style="74" customWidth="1"/>
    <col min="4869" max="4869" width="24.85546875" style="74" customWidth="1"/>
    <col min="4870" max="4870" width="120.42578125" style="74" customWidth="1"/>
    <col min="4871" max="4871" width="66.42578125" style="74" customWidth="1"/>
    <col min="4872" max="4872" width="106.28515625" style="74" customWidth="1"/>
    <col min="4873" max="4873" width="15.42578125" style="74" customWidth="1"/>
    <col min="4874" max="4874" width="34.85546875" style="74" customWidth="1"/>
    <col min="4875" max="4875" width="47.42578125" style="74" customWidth="1"/>
    <col min="4876" max="4880" width="26.140625" style="74" customWidth="1"/>
    <col min="4881" max="4881" width="28.85546875" style="74" customWidth="1"/>
    <col min="4882" max="5120" width="11.42578125" style="74"/>
    <col min="5121" max="5121" width="34.42578125" style="74" customWidth="1"/>
    <col min="5122" max="5122" width="33.140625" style="74" customWidth="1"/>
    <col min="5123" max="5123" width="80.42578125" style="74" customWidth="1"/>
    <col min="5124" max="5124" width="14.85546875" style="74" customWidth="1"/>
    <col min="5125" max="5125" width="24.85546875" style="74" customWidth="1"/>
    <col min="5126" max="5126" width="120.42578125" style="74" customWidth="1"/>
    <col min="5127" max="5127" width="66.42578125" style="74" customWidth="1"/>
    <col min="5128" max="5128" width="106.28515625" style="74" customWidth="1"/>
    <col min="5129" max="5129" width="15.42578125" style="74" customWidth="1"/>
    <col min="5130" max="5130" width="34.85546875" style="74" customWidth="1"/>
    <col min="5131" max="5131" width="47.42578125" style="74" customWidth="1"/>
    <col min="5132" max="5136" width="26.140625" style="74" customWidth="1"/>
    <col min="5137" max="5137" width="28.85546875" style="74" customWidth="1"/>
    <col min="5138" max="5376" width="11.42578125" style="74"/>
    <col min="5377" max="5377" width="34.42578125" style="74" customWidth="1"/>
    <col min="5378" max="5378" width="33.140625" style="74" customWidth="1"/>
    <col min="5379" max="5379" width="80.42578125" style="74" customWidth="1"/>
    <col min="5380" max="5380" width="14.85546875" style="74" customWidth="1"/>
    <col min="5381" max="5381" width="24.85546875" style="74" customWidth="1"/>
    <col min="5382" max="5382" width="120.42578125" style="74" customWidth="1"/>
    <col min="5383" max="5383" width="66.42578125" style="74" customWidth="1"/>
    <col min="5384" max="5384" width="106.28515625" style="74" customWidth="1"/>
    <col min="5385" max="5385" width="15.42578125" style="74" customWidth="1"/>
    <col min="5386" max="5386" width="34.85546875" style="74" customWidth="1"/>
    <col min="5387" max="5387" width="47.42578125" style="74" customWidth="1"/>
    <col min="5388" max="5392" width="26.140625" style="74" customWidth="1"/>
    <col min="5393" max="5393" width="28.85546875" style="74" customWidth="1"/>
    <col min="5394" max="5632" width="11.42578125" style="74"/>
    <col min="5633" max="5633" width="34.42578125" style="74" customWidth="1"/>
    <col min="5634" max="5634" width="33.140625" style="74" customWidth="1"/>
    <col min="5635" max="5635" width="80.42578125" style="74" customWidth="1"/>
    <col min="5636" max="5636" width="14.85546875" style="74" customWidth="1"/>
    <col min="5637" max="5637" width="24.85546875" style="74" customWidth="1"/>
    <col min="5638" max="5638" width="120.42578125" style="74" customWidth="1"/>
    <col min="5639" max="5639" width="66.42578125" style="74" customWidth="1"/>
    <col min="5640" max="5640" width="106.28515625" style="74" customWidth="1"/>
    <col min="5641" max="5641" width="15.42578125" style="74" customWidth="1"/>
    <col min="5642" max="5642" width="34.85546875" style="74" customWidth="1"/>
    <col min="5643" max="5643" width="47.42578125" style="74" customWidth="1"/>
    <col min="5644" max="5648" width="26.140625" style="74" customWidth="1"/>
    <col min="5649" max="5649" width="28.85546875" style="74" customWidth="1"/>
    <col min="5650" max="5888" width="11.42578125" style="74"/>
    <col min="5889" max="5889" width="34.42578125" style="74" customWidth="1"/>
    <col min="5890" max="5890" width="33.140625" style="74" customWidth="1"/>
    <col min="5891" max="5891" width="80.42578125" style="74" customWidth="1"/>
    <col min="5892" max="5892" width="14.85546875" style="74" customWidth="1"/>
    <col min="5893" max="5893" width="24.85546875" style="74" customWidth="1"/>
    <col min="5894" max="5894" width="120.42578125" style="74" customWidth="1"/>
    <col min="5895" max="5895" width="66.42578125" style="74" customWidth="1"/>
    <col min="5896" max="5896" width="106.28515625" style="74" customWidth="1"/>
    <col min="5897" max="5897" width="15.42578125" style="74" customWidth="1"/>
    <col min="5898" max="5898" width="34.85546875" style="74" customWidth="1"/>
    <col min="5899" max="5899" width="47.42578125" style="74" customWidth="1"/>
    <col min="5900" max="5904" width="26.140625" style="74" customWidth="1"/>
    <col min="5905" max="5905" width="28.85546875" style="74" customWidth="1"/>
    <col min="5906" max="6144" width="11.42578125" style="74"/>
    <col min="6145" max="6145" width="34.42578125" style="74" customWidth="1"/>
    <col min="6146" max="6146" width="33.140625" style="74" customWidth="1"/>
    <col min="6147" max="6147" width="80.42578125" style="74" customWidth="1"/>
    <col min="6148" max="6148" width="14.85546875" style="74" customWidth="1"/>
    <col min="6149" max="6149" width="24.85546875" style="74" customWidth="1"/>
    <col min="6150" max="6150" width="120.42578125" style="74" customWidth="1"/>
    <col min="6151" max="6151" width="66.42578125" style="74" customWidth="1"/>
    <col min="6152" max="6152" width="106.28515625" style="74" customWidth="1"/>
    <col min="6153" max="6153" width="15.42578125" style="74" customWidth="1"/>
    <col min="6154" max="6154" width="34.85546875" style="74" customWidth="1"/>
    <col min="6155" max="6155" width="47.42578125" style="74" customWidth="1"/>
    <col min="6156" max="6160" width="26.140625" style="74" customWidth="1"/>
    <col min="6161" max="6161" width="28.85546875" style="74" customWidth="1"/>
    <col min="6162" max="6400" width="11.42578125" style="74"/>
    <col min="6401" max="6401" width="34.42578125" style="74" customWidth="1"/>
    <col min="6402" max="6402" width="33.140625" style="74" customWidth="1"/>
    <col min="6403" max="6403" width="80.42578125" style="74" customWidth="1"/>
    <col min="6404" max="6404" width="14.85546875" style="74" customWidth="1"/>
    <col min="6405" max="6405" width="24.85546875" style="74" customWidth="1"/>
    <col min="6406" max="6406" width="120.42578125" style="74" customWidth="1"/>
    <col min="6407" max="6407" width="66.42578125" style="74" customWidth="1"/>
    <col min="6408" max="6408" width="106.28515625" style="74" customWidth="1"/>
    <col min="6409" max="6409" width="15.42578125" style="74" customWidth="1"/>
    <col min="6410" max="6410" width="34.85546875" style="74" customWidth="1"/>
    <col min="6411" max="6411" width="47.42578125" style="74" customWidth="1"/>
    <col min="6412" max="6416" width="26.140625" style="74" customWidth="1"/>
    <col min="6417" max="6417" width="28.85546875" style="74" customWidth="1"/>
    <col min="6418" max="6656" width="11.42578125" style="74"/>
    <col min="6657" max="6657" width="34.42578125" style="74" customWidth="1"/>
    <col min="6658" max="6658" width="33.140625" style="74" customWidth="1"/>
    <col min="6659" max="6659" width="80.42578125" style="74" customWidth="1"/>
    <col min="6660" max="6660" width="14.85546875" style="74" customWidth="1"/>
    <col min="6661" max="6661" width="24.85546875" style="74" customWidth="1"/>
    <col min="6662" max="6662" width="120.42578125" style="74" customWidth="1"/>
    <col min="6663" max="6663" width="66.42578125" style="74" customWidth="1"/>
    <col min="6664" max="6664" width="106.28515625" style="74" customWidth="1"/>
    <col min="6665" max="6665" width="15.42578125" style="74" customWidth="1"/>
    <col min="6666" max="6666" width="34.85546875" style="74" customWidth="1"/>
    <col min="6667" max="6667" width="47.42578125" style="74" customWidth="1"/>
    <col min="6668" max="6672" width="26.140625" style="74" customWidth="1"/>
    <col min="6673" max="6673" width="28.85546875" style="74" customWidth="1"/>
    <col min="6674" max="6912" width="11.42578125" style="74"/>
    <col min="6913" max="6913" width="34.42578125" style="74" customWidth="1"/>
    <col min="6914" max="6914" width="33.140625" style="74" customWidth="1"/>
    <col min="6915" max="6915" width="80.42578125" style="74" customWidth="1"/>
    <col min="6916" max="6916" width="14.85546875" style="74" customWidth="1"/>
    <col min="6917" max="6917" width="24.85546875" style="74" customWidth="1"/>
    <col min="6918" max="6918" width="120.42578125" style="74" customWidth="1"/>
    <col min="6919" max="6919" width="66.42578125" style="74" customWidth="1"/>
    <col min="6920" max="6920" width="106.28515625" style="74" customWidth="1"/>
    <col min="6921" max="6921" width="15.42578125" style="74" customWidth="1"/>
    <col min="6922" max="6922" width="34.85546875" style="74" customWidth="1"/>
    <col min="6923" max="6923" width="47.42578125" style="74" customWidth="1"/>
    <col min="6924" max="6928" width="26.140625" style="74" customWidth="1"/>
    <col min="6929" max="6929" width="28.85546875" style="74" customWidth="1"/>
    <col min="6930" max="7168" width="11.42578125" style="74"/>
    <col min="7169" max="7169" width="34.42578125" style="74" customWidth="1"/>
    <col min="7170" max="7170" width="33.140625" style="74" customWidth="1"/>
    <col min="7171" max="7171" width="80.42578125" style="74" customWidth="1"/>
    <col min="7172" max="7172" width="14.85546875" style="74" customWidth="1"/>
    <col min="7173" max="7173" width="24.85546875" style="74" customWidth="1"/>
    <col min="7174" max="7174" width="120.42578125" style="74" customWidth="1"/>
    <col min="7175" max="7175" width="66.42578125" style="74" customWidth="1"/>
    <col min="7176" max="7176" width="106.28515625" style="74" customWidth="1"/>
    <col min="7177" max="7177" width="15.42578125" style="74" customWidth="1"/>
    <col min="7178" max="7178" width="34.85546875" style="74" customWidth="1"/>
    <col min="7179" max="7179" width="47.42578125" style="74" customWidth="1"/>
    <col min="7180" max="7184" width="26.140625" style="74" customWidth="1"/>
    <col min="7185" max="7185" width="28.85546875" style="74" customWidth="1"/>
    <col min="7186" max="7424" width="11.42578125" style="74"/>
    <col min="7425" max="7425" width="34.42578125" style="74" customWidth="1"/>
    <col min="7426" max="7426" width="33.140625" style="74" customWidth="1"/>
    <col min="7427" max="7427" width="80.42578125" style="74" customWidth="1"/>
    <col min="7428" max="7428" width="14.85546875" style="74" customWidth="1"/>
    <col min="7429" max="7429" width="24.85546875" style="74" customWidth="1"/>
    <col min="7430" max="7430" width="120.42578125" style="74" customWidth="1"/>
    <col min="7431" max="7431" width="66.42578125" style="74" customWidth="1"/>
    <col min="7432" max="7432" width="106.28515625" style="74" customWidth="1"/>
    <col min="7433" max="7433" width="15.42578125" style="74" customWidth="1"/>
    <col min="7434" max="7434" width="34.85546875" style="74" customWidth="1"/>
    <col min="7435" max="7435" width="47.42578125" style="74" customWidth="1"/>
    <col min="7436" max="7440" width="26.140625" style="74" customWidth="1"/>
    <col min="7441" max="7441" width="28.85546875" style="74" customWidth="1"/>
    <col min="7442" max="7680" width="11.42578125" style="74"/>
    <col min="7681" max="7681" width="34.42578125" style="74" customWidth="1"/>
    <col min="7682" max="7682" width="33.140625" style="74" customWidth="1"/>
    <col min="7683" max="7683" width="80.42578125" style="74" customWidth="1"/>
    <col min="7684" max="7684" width="14.85546875" style="74" customWidth="1"/>
    <col min="7685" max="7685" width="24.85546875" style="74" customWidth="1"/>
    <col min="7686" max="7686" width="120.42578125" style="74" customWidth="1"/>
    <col min="7687" max="7687" width="66.42578125" style="74" customWidth="1"/>
    <col min="7688" max="7688" width="106.28515625" style="74" customWidth="1"/>
    <col min="7689" max="7689" width="15.42578125" style="74" customWidth="1"/>
    <col min="7690" max="7690" width="34.85546875" style="74" customWidth="1"/>
    <col min="7691" max="7691" width="47.42578125" style="74" customWidth="1"/>
    <col min="7692" max="7696" width="26.140625" style="74" customWidth="1"/>
    <col min="7697" max="7697" width="28.85546875" style="74" customWidth="1"/>
    <col min="7698" max="7936" width="11.42578125" style="74"/>
    <col min="7937" max="7937" width="34.42578125" style="74" customWidth="1"/>
    <col min="7938" max="7938" width="33.140625" style="74" customWidth="1"/>
    <col min="7939" max="7939" width="80.42578125" style="74" customWidth="1"/>
    <col min="7940" max="7940" width="14.85546875" style="74" customWidth="1"/>
    <col min="7941" max="7941" width="24.85546875" style="74" customWidth="1"/>
    <col min="7942" max="7942" width="120.42578125" style="74" customWidth="1"/>
    <col min="7943" max="7943" width="66.42578125" style="74" customWidth="1"/>
    <col min="7944" max="7944" width="106.28515625" style="74" customWidth="1"/>
    <col min="7945" max="7945" width="15.42578125" style="74" customWidth="1"/>
    <col min="7946" max="7946" width="34.85546875" style="74" customWidth="1"/>
    <col min="7947" max="7947" width="47.42578125" style="74" customWidth="1"/>
    <col min="7948" max="7952" width="26.140625" style="74" customWidth="1"/>
    <col min="7953" max="7953" width="28.85546875" style="74" customWidth="1"/>
    <col min="7954" max="8192" width="11.42578125" style="74"/>
    <col min="8193" max="8193" width="34.42578125" style="74" customWidth="1"/>
    <col min="8194" max="8194" width="33.140625" style="74" customWidth="1"/>
    <col min="8195" max="8195" width="80.42578125" style="74" customWidth="1"/>
    <col min="8196" max="8196" width="14.85546875" style="74" customWidth="1"/>
    <col min="8197" max="8197" width="24.85546875" style="74" customWidth="1"/>
    <col min="8198" max="8198" width="120.42578125" style="74" customWidth="1"/>
    <col min="8199" max="8199" width="66.42578125" style="74" customWidth="1"/>
    <col min="8200" max="8200" width="106.28515625" style="74" customWidth="1"/>
    <col min="8201" max="8201" width="15.42578125" style="74" customWidth="1"/>
    <col min="8202" max="8202" width="34.85546875" style="74" customWidth="1"/>
    <col min="8203" max="8203" width="47.42578125" style="74" customWidth="1"/>
    <col min="8204" max="8208" width="26.140625" style="74" customWidth="1"/>
    <col min="8209" max="8209" width="28.85546875" style="74" customWidth="1"/>
    <col min="8210" max="8448" width="11.42578125" style="74"/>
    <col min="8449" max="8449" width="34.42578125" style="74" customWidth="1"/>
    <col min="8450" max="8450" width="33.140625" style="74" customWidth="1"/>
    <col min="8451" max="8451" width="80.42578125" style="74" customWidth="1"/>
    <col min="8452" max="8452" width="14.85546875" style="74" customWidth="1"/>
    <col min="8453" max="8453" width="24.85546875" style="74" customWidth="1"/>
    <col min="8454" max="8454" width="120.42578125" style="74" customWidth="1"/>
    <col min="8455" max="8455" width="66.42578125" style="74" customWidth="1"/>
    <col min="8456" max="8456" width="106.28515625" style="74" customWidth="1"/>
    <col min="8457" max="8457" width="15.42578125" style="74" customWidth="1"/>
    <col min="8458" max="8458" width="34.85546875" style="74" customWidth="1"/>
    <col min="8459" max="8459" width="47.42578125" style="74" customWidth="1"/>
    <col min="8460" max="8464" width="26.140625" style="74" customWidth="1"/>
    <col min="8465" max="8465" width="28.85546875" style="74" customWidth="1"/>
    <col min="8466" max="8704" width="11.42578125" style="74"/>
    <col min="8705" max="8705" width="34.42578125" style="74" customWidth="1"/>
    <col min="8706" max="8706" width="33.140625" style="74" customWidth="1"/>
    <col min="8707" max="8707" width="80.42578125" style="74" customWidth="1"/>
    <col min="8708" max="8708" width="14.85546875" style="74" customWidth="1"/>
    <col min="8709" max="8709" width="24.85546875" style="74" customWidth="1"/>
    <col min="8710" max="8710" width="120.42578125" style="74" customWidth="1"/>
    <col min="8711" max="8711" width="66.42578125" style="74" customWidth="1"/>
    <col min="8712" max="8712" width="106.28515625" style="74" customWidth="1"/>
    <col min="8713" max="8713" width="15.42578125" style="74" customWidth="1"/>
    <col min="8714" max="8714" width="34.85546875" style="74" customWidth="1"/>
    <col min="8715" max="8715" width="47.42578125" style="74" customWidth="1"/>
    <col min="8716" max="8720" width="26.140625" style="74" customWidth="1"/>
    <col min="8721" max="8721" width="28.85546875" style="74" customWidth="1"/>
    <col min="8722" max="8960" width="11.42578125" style="74"/>
    <col min="8961" max="8961" width="34.42578125" style="74" customWidth="1"/>
    <col min="8962" max="8962" width="33.140625" style="74" customWidth="1"/>
    <col min="8963" max="8963" width="80.42578125" style="74" customWidth="1"/>
    <col min="8964" max="8964" width="14.85546875" style="74" customWidth="1"/>
    <col min="8965" max="8965" width="24.85546875" style="74" customWidth="1"/>
    <col min="8966" max="8966" width="120.42578125" style="74" customWidth="1"/>
    <col min="8967" max="8967" width="66.42578125" style="74" customWidth="1"/>
    <col min="8968" max="8968" width="106.28515625" style="74" customWidth="1"/>
    <col min="8969" max="8969" width="15.42578125" style="74" customWidth="1"/>
    <col min="8970" max="8970" width="34.85546875" style="74" customWidth="1"/>
    <col min="8971" max="8971" width="47.42578125" style="74" customWidth="1"/>
    <col min="8972" max="8976" width="26.140625" style="74" customWidth="1"/>
    <col min="8977" max="8977" width="28.85546875" style="74" customWidth="1"/>
    <col min="8978" max="9216" width="11.42578125" style="74"/>
    <col min="9217" max="9217" width="34.42578125" style="74" customWidth="1"/>
    <col min="9218" max="9218" width="33.140625" style="74" customWidth="1"/>
    <col min="9219" max="9219" width="80.42578125" style="74" customWidth="1"/>
    <col min="9220" max="9220" width="14.85546875" style="74" customWidth="1"/>
    <col min="9221" max="9221" width="24.85546875" style="74" customWidth="1"/>
    <col min="9222" max="9222" width="120.42578125" style="74" customWidth="1"/>
    <col min="9223" max="9223" width="66.42578125" style="74" customWidth="1"/>
    <col min="9224" max="9224" width="106.28515625" style="74" customWidth="1"/>
    <col min="9225" max="9225" width="15.42578125" style="74" customWidth="1"/>
    <col min="9226" max="9226" width="34.85546875" style="74" customWidth="1"/>
    <col min="9227" max="9227" width="47.42578125" style="74" customWidth="1"/>
    <col min="9228" max="9232" width="26.140625" style="74" customWidth="1"/>
    <col min="9233" max="9233" width="28.85546875" style="74" customWidth="1"/>
    <col min="9234" max="9472" width="11.42578125" style="74"/>
    <col min="9473" max="9473" width="34.42578125" style="74" customWidth="1"/>
    <col min="9474" max="9474" width="33.140625" style="74" customWidth="1"/>
    <col min="9475" max="9475" width="80.42578125" style="74" customWidth="1"/>
    <col min="9476" max="9476" width="14.85546875" style="74" customWidth="1"/>
    <col min="9477" max="9477" width="24.85546875" style="74" customWidth="1"/>
    <col min="9478" max="9478" width="120.42578125" style="74" customWidth="1"/>
    <col min="9479" max="9479" width="66.42578125" style="74" customWidth="1"/>
    <col min="9480" max="9480" width="106.28515625" style="74" customWidth="1"/>
    <col min="9481" max="9481" width="15.42578125" style="74" customWidth="1"/>
    <col min="9482" max="9482" width="34.85546875" style="74" customWidth="1"/>
    <col min="9483" max="9483" width="47.42578125" style="74" customWidth="1"/>
    <col min="9484" max="9488" width="26.140625" style="74" customWidth="1"/>
    <col min="9489" max="9489" width="28.85546875" style="74" customWidth="1"/>
    <col min="9490" max="9728" width="11.42578125" style="74"/>
    <col min="9729" max="9729" width="34.42578125" style="74" customWidth="1"/>
    <col min="9730" max="9730" width="33.140625" style="74" customWidth="1"/>
    <col min="9731" max="9731" width="80.42578125" style="74" customWidth="1"/>
    <col min="9732" max="9732" width="14.85546875" style="74" customWidth="1"/>
    <col min="9733" max="9733" width="24.85546875" style="74" customWidth="1"/>
    <col min="9734" max="9734" width="120.42578125" style="74" customWidth="1"/>
    <col min="9735" max="9735" width="66.42578125" style="74" customWidth="1"/>
    <col min="9736" max="9736" width="106.28515625" style="74" customWidth="1"/>
    <col min="9737" max="9737" width="15.42578125" style="74" customWidth="1"/>
    <col min="9738" max="9738" width="34.85546875" style="74" customWidth="1"/>
    <col min="9739" max="9739" width="47.42578125" style="74" customWidth="1"/>
    <col min="9740" max="9744" width="26.140625" style="74" customWidth="1"/>
    <col min="9745" max="9745" width="28.85546875" style="74" customWidth="1"/>
    <col min="9746" max="9984" width="11.42578125" style="74"/>
    <col min="9985" max="9985" width="34.42578125" style="74" customWidth="1"/>
    <col min="9986" max="9986" width="33.140625" style="74" customWidth="1"/>
    <col min="9987" max="9987" width="80.42578125" style="74" customWidth="1"/>
    <col min="9988" max="9988" width="14.85546875" style="74" customWidth="1"/>
    <col min="9989" max="9989" width="24.85546875" style="74" customWidth="1"/>
    <col min="9990" max="9990" width="120.42578125" style="74" customWidth="1"/>
    <col min="9991" max="9991" width="66.42578125" style="74" customWidth="1"/>
    <col min="9992" max="9992" width="106.28515625" style="74" customWidth="1"/>
    <col min="9993" max="9993" width="15.42578125" style="74" customWidth="1"/>
    <col min="9994" max="9994" width="34.85546875" style="74" customWidth="1"/>
    <col min="9995" max="9995" width="47.42578125" style="74" customWidth="1"/>
    <col min="9996" max="10000" width="26.140625" style="74" customWidth="1"/>
    <col min="10001" max="10001" width="28.85546875" style="74" customWidth="1"/>
    <col min="10002" max="10240" width="11.42578125" style="74"/>
    <col min="10241" max="10241" width="34.42578125" style="74" customWidth="1"/>
    <col min="10242" max="10242" width="33.140625" style="74" customWidth="1"/>
    <col min="10243" max="10243" width="80.42578125" style="74" customWidth="1"/>
    <col min="10244" max="10244" width="14.85546875" style="74" customWidth="1"/>
    <col min="10245" max="10245" width="24.85546875" style="74" customWidth="1"/>
    <col min="10246" max="10246" width="120.42578125" style="74" customWidth="1"/>
    <col min="10247" max="10247" width="66.42578125" style="74" customWidth="1"/>
    <col min="10248" max="10248" width="106.28515625" style="74" customWidth="1"/>
    <col min="10249" max="10249" width="15.42578125" style="74" customWidth="1"/>
    <col min="10250" max="10250" width="34.85546875" style="74" customWidth="1"/>
    <col min="10251" max="10251" width="47.42578125" style="74" customWidth="1"/>
    <col min="10252" max="10256" width="26.140625" style="74" customWidth="1"/>
    <col min="10257" max="10257" width="28.85546875" style="74" customWidth="1"/>
    <col min="10258" max="10496" width="11.42578125" style="74"/>
    <col min="10497" max="10497" width="34.42578125" style="74" customWidth="1"/>
    <col min="10498" max="10498" width="33.140625" style="74" customWidth="1"/>
    <col min="10499" max="10499" width="80.42578125" style="74" customWidth="1"/>
    <col min="10500" max="10500" width="14.85546875" style="74" customWidth="1"/>
    <col min="10501" max="10501" width="24.85546875" style="74" customWidth="1"/>
    <col min="10502" max="10502" width="120.42578125" style="74" customWidth="1"/>
    <col min="10503" max="10503" width="66.42578125" style="74" customWidth="1"/>
    <col min="10504" max="10504" width="106.28515625" style="74" customWidth="1"/>
    <col min="10505" max="10505" width="15.42578125" style="74" customWidth="1"/>
    <col min="10506" max="10506" width="34.85546875" style="74" customWidth="1"/>
    <col min="10507" max="10507" width="47.42578125" style="74" customWidth="1"/>
    <col min="10508" max="10512" width="26.140625" style="74" customWidth="1"/>
    <col min="10513" max="10513" width="28.85546875" style="74" customWidth="1"/>
    <col min="10514" max="10752" width="11.42578125" style="74"/>
    <col min="10753" max="10753" width="34.42578125" style="74" customWidth="1"/>
    <col min="10754" max="10754" width="33.140625" style="74" customWidth="1"/>
    <col min="10755" max="10755" width="80.42578125" style="74" customWidth="1"/>
    <col min="10756" max="10756" width="14.85546875" style="74" customWidth="1"/>
    <col min="10757" max="10757" width="24.85546875" style="74" customWidth="1"/>
    <col min="10758" max="10758" width="120.42578125" style="74" customWidth="1"/>
    <col min="10759" max="10759" width="66.42578125" style="74" customWidth="1"/>
    <col min="10760" max="10760" width="106.28515625" style="74" customWidth="1"/>
    <col min="10761" max="10761" width="15.42578125" style="74" customWidth="1"/>
    <col min="10762" max="10762" width="34.85546875" style="74" customWidth="1"/>
    <col min="10763" max="10763" width="47.42578125" style="74" customWidth="1"/>
    <col min="10764" max="10768" width="26.140625" style="74" customWidth="1"/>
    <col min="10769" max="10769" width="28.85546875" style="74" customWidth="1"/>
    <col min="10770" max="11008" width="11.42578125" style="74"/>
    <col min="11009" max="11009" width="34.42578125" style="74" customWidth="1"/>
    <col min="11010" max="11010" width="33.140625" style="74" customWidth="1"/>
    <col min="11011" max="11011" width="80.42578125" style="74" customWidth="1"/>
    <col min="11012" max="11012" width="14.85546875" style="74" customWidth="1"/>
    <col min="11013" max="11013" width="24.85546875" style="74" customWidth="1"/>
    <col min="11014" max="11014" width="120.42578125" style="74" customWidth="1"/>
    <col min="11015" max="11015" width="66.42578125" style="74" customWidth="1"/>
    <col min="11016" max="11016" width="106.28515625" style="74" customWidth="1"/>
    <col min="11017" max="11017" width="15.42578125" style="74" customWidth="1"/>
    <col min="11018" max="11018" width="34.85546875" style="74" customWidth="1"/>
    <col min="11019" max="11019" width="47.42578125" style="74" customWidth="1"/>
    <col min="11020" max="11024" width="26.140625" style="74" customWidth="1"/>
    <col min="11025" max="11025" width="28.85546875" style="74" customWidth="1"/>
    <col min="11026" max="11264" width="11.42578125" style="74"/>
    <col min="11265" max="11265" width="34.42578125" style="74" customWidth="1"/>
    <col min="11266" max="11266" width="33.140625" style="74" customWidth="1"/>
    <col min="11267" max="11267" width="80.42578125" style="74" customWidth="1"/>
    <col min="11268" max="11268" width="14.85546875" style="74" customWidth="1"/>
    <col min="11269" max="11269" width="24.85546875" style="74" customWidth="1"/>
    <col min="11270" max="11270" width="120.42578125" style="74" customWidth="1"/>
    <col min="11271" max="11271" width="66.42578125" style="74" customWidth="1"/>
    <col min="11272" max="11272" width="106.28515625" style="74" customWidth="1"/>
    <col min="11273" max="11273" width="15.42578125" style="74" customWidth="1"/>
    <col min="11274" max="11274" width="34.85546875" style="74" customWidth="1"/>
    <col min="11275" max="11275" width="47.42578125" style="74" customWidth="1"/>
    <col min="11276" max="11280" width="26.140625" style="74" customWidth="1"/>
    <col min="11281" max="11281" width="28.85546875" style="74" customWidth="1"/>
    <col min="11282" max="11520" width="11.42578125" style="74"/>
    <col min="11521" max="11521" width="34.42578125" style="74" customWidth="1"/>
    <col min="11522" max="11522" width="33.140625" style="74" customWidth="1"/>
    <col min="11523" max="11523" width="80.42578125" style="74" customWidth="1"/>
    <col min="11524" max="11524" width="14.85546875" style="74" customWidth="1"/>
    <col min="11525" max="11525" width="24.85546875" style="74" customWidth="1"/>
    <col min="11526" max="11526" width="120.42578125" style="74" customWidth="1"/>
    <col min="11527" max="11527" width="66.42578125" style="74" customWidth="1"/>
    <col min="11528" max="11528" width="106.28515625" style="74" customWidth="1"/>
    <col min="11529" max="11529" width="15.42578125" style="74" customWidth="1"/>
    <col min="11530" max="11530" width="34.85546875" style="74" customWidth="1"/>
    <col min="11531" max="11531" width="47.42578125" style="74" customWidth="1"/>
    <col min="11532" max="11536" width="26.140625" style="74" customWidth="1"/>
    <col min="11537" max="11537" width="28.85546875" style="74" customWidth="1"/>
    <col min="11538" max="11776" width="11.42578125" style="74"/>
    <col min="11777" max="11777" width="34.42578125" style="74" customWidth="1"/>
    <col min="11778" max="11778" width="33.140625" style="74" customWidth="1"/>
    <col min="11779" max="11779" width="80.42578125" style="74" customWidth="1"/>
    <col min="11780" max="11780" width="14.85546875" style="74" customWidth="1"/>
    <col min="11781" max="11781" width="24.85546875" style="74" customWidth="1"/>
    <col min="11782" max="11782" width="120.42578125" style="74" customWidth="1"/>
    <col min="11783" max="11783" width="66.42578125" style="74" customWidth="1"/>
    <col min="11784" max="11784" width="106.28515625" style="74" customWidth="1"/>
    <col min="11785" max="11785" width="15.42578125" style="74" customWidth="1"/>
    <col min="11786" max="11786" width="34.85546875" style="74" customWidth="1"/>
    <col min="11787" max="11787" width="47.42578125" style="74" customWidth="1"/>
    <col min="11788" max="11792" width="26.140625" style="74" customWidth="1"/>
    <col min="11793" max="11793" width="28.85546875" style="74" customWidth="1"/>
    <col min="11794" max="12032" width="11.42578125" style="74"/>
    <col min="12033" max="12033" width="34.42578125" style="74" customWidth="1"/>
    <col min="12034" max="12034" width="33.140625" style="74" customWidth="1"/>
    <col min="12035" max="12035" width="80.42578125" style="74" customWidth="1"/>
    <col min="12036" max="12036" width="14.85546875" style="74" customWidth="1"/>
    <col min="12037" max="12037" width="24.85546875" style="74" customWidth="1"/>
    <col min="12038" max="12038" width="120.42578125" style="74" customWidth="1"/>
    <col min="12039" max="12039" width="66.42578125" style="74" customWidth="1"/>
    <col min="12040" max="12040" width="106.28515625" style="74" customWidth="1"/>
    <col min="12041" max="12041" width="15.42578125" style="74" customWidth="1"/>
    <col min="12042" max="12042" width="34.85546875" style="74" customWidth="1"/>
    <col min="12043" max="12043" width="47.42578125" style="74" customWidth="1"/>
    <col min="12044" max="12048" width="26.140625" style="74" customWidth="1"/>
    <col min="12049" max="12049" width="28.85546875" style="74" customWidth="1"/>
    <col min="12050" max="12288" width="11.42578125" style="74"/>
    <col min="12289" max="12289" width="34.42578125" style="74" customWidth="1"/>
    <col min="12290" max="12290" width="33.140625" style="74" customWidth="1"/>
    <col min="12291" max="12291" width="80.42578125" style="74" customWidth="1"/>
    <col min="12292" max="12292" width="14.85546875" style="74" customWidth="1"/>
    <col min="12293" max="12293" width="24.85546875" style="74" customWidth="1"/>
    <col min="12294" max="12294" width="120.42578125" style="74" customWidth="1"/>
    <col min="12295" max="12295" width="66.42578125" style="74" customWidth="1"/>
    <col min="12296" max="12296" width="106.28515625" style="74" customWidth="1"/>
    <col min="12297" max="12297" width="15.42578125" style="74" customWidth="1"/>
    <col min="12298" max="12298" width="34.85546875" style="74" customWidth="1"/>
    <col min="12299" max="12299" width="47.42578125" style="74" customWidth="1"/>
    <col min="12300" max="12304" width="26.140625" style="74" customWidth="1"/>
    <col min="12305" max="12305" width="28.85546875" style="74" customWidth="1"/>
    <col min="12306" max="12544" width="11.42578125" style="74"/>
    <col min="12545" max="12545" width="34.42578125" style="74" customWidth="1"/>
    <col min="12546" max="12546" width="33.140625" style="74" customWidth="1"/>
    <col min="12547" max="12547" width="80.42578125" style="74" customWidth="1"/>
    <col min="12548" max="12548" width="14.85546875" style="74" customWidth="1"/>
    <col min="12549" max="12549" width="24.85546875" style="74" customWidth="1"/>
    <col min="12550" max="12550" width="120.42578125" style="74" customWidth="1"/>
    <col min="12551" max="12551" width="66.42578125" style="74" customWidth="1"/>
    <col min="12552" max="12552" width="106.28515625" style="74" customWidth="1"/>
    <col min="12553" max="12553" width="15.42578125" style="74" customWidth="1"/>
    <col min="12554" max="12554" width="34.85546875" style="74" customWidth="1"/>
    <col min="12555" max="12555" width="47.42578125" style="74" customWidth="1"/>
    <col min="12556" max="12560" width="26.140625" style="74" customWidth="1"/>
    <col min="12561" max="12561" width="28.85546875" style="74" customWidth="1"/>
    <col min="12562" max="12800" width="11.42578125" style="74"/>
    <col min="12801" max="12801" width="34.42578125" style="74" customWidth="1"/>
    <col min="12802" max="12802" width="33.140625" style="74" customWidth="1"/>
    <col min="12803" max="12803" width="80.42578125" style="74" customWidth="1"/>
    <col min="12804" max="12804" width="14.85546875" style="74" customWidth="1"/>
    <col min="12805" max="12805" width="24.85546875" style="74" customWidth="1"/>
    <col min="12806" max="12806" width="120.42578125" style="74" customWidth="1"/>
    <col min="12807" max="12807" width="66.42578125" style="74" customWidth="1"/>
    <col min="12808" max="12808" width="106.28515625" style="74" customWidth="1"/>
    <col min="12809" max="12809" width="15.42578125" style="74" customWidth="1"/>
    <col min="12810" max="12810" width="34.85546875" style="74" customWidth="1"/>
    <col min="12811" max="12811" width="47.42578125" style="74" customWidth="1"/>
    <col min="12812" max="12816" width="26.140625" style="74" customWidth="1"/>
    <col min="12817" max="12817" width="28.85546875" style="74" customWidth="1"/>
    <col min="12818" max="13056" width="11.42578125" style="74"/>
    <col min="13057" max="13057" width="34.42578125" style="74" customWidth="1"/>
    <col min="13058" max="13058" width="33.140625" style="74" customWidth="1"/>
    <col min="13059" max="13059" width="80.42578125" style="74" customWidth="1"/>
    <col min="13060" max="13060" width="14.85546875" style="74" customWidth="1"/>
    <col min="13061" max="13061" width="24.85546875" style="74" customWidth="1"/>
    <col min="13062" max="13062" width="120.42578125" style="74" customWidth="1"/>
    <col min="13063" max="13063" width="66.42578125" style="74" customWidth="1"/>
    <col min="13064" max="13064" width="106.28515625" style="74" customWidth="1"/>
    <col min="13065" max="13065" width="15.42578125" style="74" customWidth="1"/>
    <col min="13066" max="13066" width="34.85546875" style="74" customWidth="1"/>
    <col min="13067" max="13067" width="47.42578125" style="74" customWidth="1"/>
    <col min="13068" max="13072" width="26.140625" style="74" customWidth="1"/>
    <col min="13073" max="13073" width="28.85546875" style="74" customWidth="1"/>
    <col min="13074" max="13312" width="11.42578125" style="74"/>
    <col min="13313" max="13313" width="34.42578125" style="74" customWidth="1"/>
    <col min="13314" max="13314" width="33.140625" style="74" customWidth="1"/>
    <col min="13315" max="13315" width="80.42578125" style="74" customWidth="1"/>
    <col min="13316" max="13316" width="14.85546875" style="74" customWidth="1"/>
    <col min="13317" max="13317" width="24.85546875" style="74" customWidth="1"/>
    <col min="13318" max="13318" width="120.42578125" style="74" customWidth="1"/>
    <col min="13319" max="13319" width="66.42578125" style="74" customWidth="1"/>
    <col min="13320" max="13320" width="106.28515625" style="74" customWidth="1"/>
    <col min="13321" max="13321" width="15.42578125" style="74" customWidth="1"/>
    <col min="13322" max="13322" width="34.85546875" style="74" customWidth="1"/>
    <col min="13323" max="13323" width="47.42578125" style="74" customWidth="1"/>
    <col min="13324" max="13328" width="26.140625" style="74" customWidth="1"/>
    <col min="13329" max="13329" width="28.85546875" style="74" customWidth="1"/>
    <col min="13330" max="13568" width="11.42578125" style="74"/>
    <col min="13569" max="13569" width="34.42578125" style="74" customWidth="1"/>
    <col min="13570" max="13570" width="33.140625" style="74" customWidth="1"/>
    <col min="13571" max="13571" width="80.42578125" style="74" customWidth="1"/>
    <col min="13572" max="13572" width="14.85546875" style="74" customWidth="1"/>
    <col min="13573" max="13573" width="24.85546875" style="74" customWidth="1"/>
    <col min="13574" max="13574" width="120.42578125" style="74" customWidth="1"/>
    <col min="13575" max="13575" width="66.42578125" style="74" customWidth="1"/>
    <col min="13576" max="13576" width="106.28515625" style="74" customWidth="1"/>
    <col min="13577" max="13577" width="15.42578125" style="74" customWidth="1"/>
    <col min="13578" max="13578" width="34.85546875" style="74" customWidth="1"/>
    <col min="13579" max="13579" width="47.42578125" style="74" customWidth="1"/>
    <col min="13580" max="13584" width="26.140625" style="74" customWidth="1"/>
    <col min="13585" max="13585" width="28.85546875" style="74" customWidth="1"/>
    <col min="13586" max="13824" width="11.42578125" style="74"/>
    <col min="13825" max="13825" width="34.42578125" style="74" customWidth="1"/>
    <col min="13826" max="13826" width="33.140625" style="74" customWidth="1"/>
    <col min="13827" max="13827" width="80.42578125" style="74" customWidth="1"/>
    <col min="13828" max="13828" width="14.85546875" style="74" customWidth="1"/>
    <col min="13829" max="13829" width="24.85546875" style="74" customWidth="1"/>
    <col min="13830" max="13830" width="120.42578125" style="74" customWidth="1"/>
    <col min="13831" max="13831" width="66.42578125" style="74" customWidth="1"/>
    <col min="13832" max="13832" width="106.28515625" style="74" customWidth="1"/>
    <col min="13833" max="13833" width="15.42578125" style="74" customWidth="1"/>
    <col min="13834" max="13834" width="34.85546875" style="74" customWidth="1"/>
    <col min="13835" max="13835" width="47.42578125" style="74" customWidth="1"/>
    <col min="13836" max="13840" width="26.140625" style="74" customWidth="1"/>
    <col min="13841" max="13841" width="28.85546875" style="74" customWidth="1"/>
    <col min="13842" max="14080" width="11.42578125" style="74"/>
    <col min="14081" max="14081" width="34.42578125" style="74" customWidth="1"/>
    <col min="14082" max="14082" width="33.140625" style="74" customWidth="1"/>
    <col min="14083" max="14083" width="80.42578125" style="74" customWidth="1"/>
    <col min="14084" max="14084" width="14.85546875" style="74" customWidth="1"/>
    <col min="14085" max="14085" width="24.85546875" style="74" customWidth="1"/>
    <col min="14086" max="14086" width="120.42578125" style="74" customWidth="1"/>
    <col min="14087" max="14087" width="66.42578125" style="74" customWidth="1"/>
    <col min="14088" max="14088" width="106.28515625" style="74" customWidth="1"/>
    <col min="14089" max="14089" width="15.42578125" style="74" customWidth="1"/>
    <col min="14090" max="14090" width="34.85546875" style="74" customWidth="1"/>
    <col min="14091" max="14091" width="47.42578125" style="74" customWidth="1"/>
    <col min="14092" max="14096" width="26.140625" style="74" customWidth="1"/>
    <col min="14097" max="14097" width="28.85546875" style="74" customWidth="1"/>
    <col min="14098" max="14336" width="11.42578125" style="74"/>
    <col min="14337" max="14337" width="34.42578125" style="74" customWidth="1"/>
    <col min="14338" max="14338" width="33.140625" style="74" customWidth="1"/>
    <col min="14339" max="14339" width="80.42578125" style="74" customWidth="1"/>
    <col min="14340" max="14340" width="14.85546875" style="74" customWidth="1"/>
    <col min="14341" max="14341" width="24.85546875" style="74" customWidth="1"/>
    <col min="14342" max="14342" width="120.42578125" style="74" customWidth="1"/>
    <col min="14343" max="14343" width="66.42578125" style="74" customWidth="1"/>
    <col min="14344" max="14344" width="106.28515625" style="74" customWidth="1"/>
    <col min="14345" max="14345" width="15.42578125" style="74" customWidth="1"/>
    <col min="14346" max="14346" width="34.85546875" style="74" customWidth="1"/>
    <col min="14347" max="14347" width="47.42578125" style="74" customWidth="1"/>
    <col min="14348" max="14352" width="26.140625" style="74" customWidth="1"/>
    <col min="14353" max="14353" width="28.85546875" style="74" customWidth="1"/>
    <col min="14354" max="14592" width="11.42578125" style="74"/>
    <col min="14593" max="14593" width="34.42578125" style="74" customWidth="1"/>
    <col min="14594" max="14594" width="33.140625" style="74" customWidth="1"/>
    <col min="14595" max="14595" width="80.42578125" style="74" customWidth="1"/>
    <col min="14596" max="14596" width="14.85546875" style="74" customWidth="1"/>
    <col min="14597" max="14597" width="24.85546875" style="74" customWidth="1"/>
    <col min="14598" max="14598" width="120.42578125" style="74" customWidth="1"/>
    <col min="14599" max="14599" width="66.42578125" style="74" customWidth="1"/>
    <col min="14600" max="14600" width="106.28515625" style="74" customWidth="1"/>
    <col min="14601" max="14601" width="15.42578125" style="74" customWidth="1"/>
    <col min="14602" max="14602" width="34.85546875" style="74" customWidth="1"/>
    <col min="14603" max="14603" width="47.42578125" style="74" customWidth="1"/>
    <col min="14604" max="14608" width="26.140625" style="74" customWidth="1"/>
    <col min="14609" max="14609" width="28.85546875" style="74" customWidth="1"/>
    <col min="14610" max="14848" width="11.42578125" style="74"/>
    <col min="14849" max="14849" width="34.42578125" style="74" customWidth="1"/>
    <col min="14850" max="14850" width="33.140625" style="74" customWidth="1"/>
    <col min="14851" max="14851" width="80.42578125" style="74" customWidth="1"/>
    <col min="14852" max="14852" width="14.85546875" style="74" customWidth="1"/>
    <col min="14853" max="14853" width="24.85546875" style="74" customWidth="1"/>
    <col min="14854" max="14854" width="120.42578125" style="74" customWidth="1"/>
    <col min="14855" max="14855" width="66.42578125" style="74" customWidth="1"/>
    <col min="14856" max="14856" width="106.28515625" style="74" customWidth="1"/>
    <col min="14857" max="14857" width="15.42578125" style="74" customWidth="1"/>
    <col min="14858" max="14858" width="34.85546875" style="74" customWidth="1"/>
    <col min="14859" max="14859" width="47.42578125" style="74" customWidth="1"/>
    <col min="14860" max="14864" width="26.140625" style="74" customWidth="1"/>
    <col min="14865" max="14865" width="28.85546875" style="74" customWidth="1"/>
    <col min="14866" max="15104" width="11.42578125" style="74"/>
    <col min="15105" max="15105" width="34.42578125" style="74" customWidth="1"/>
    <col min="15106" max="15106" width="33.140625" style="74" customWidth="1"/>
    <col min="15107" max="15107" width="80.42578125" style="74" customWidth="1"/>
    <col min="15108" max="15108" width="14.85546875" style="74" customWidth="1"/>
    <col min="15109" max="15109" width="24.85546875" style="74" customWidth="1"/>
    <col min="15110" max="15110" width="120.42578125" style="74" customWidth="1"/>
    <col min="15111" max="15111" width="66.42578125" style="74" customWidth="1"/>
    <col min="15112" max="15112" width="106.28515625" style="74" customWidth="1"/>
    <col min="15113" max="15113" width="15.42578125" style="74" customWidth="1"/>
    <col min="15114" max="15114" width="34.85546875" style="74" customWidth="1"/>
    <col min="15115" max="15115" width="47.42578125" style="74" customWidth="1"/>
    <col min="15116" max="15120" width="26.140625" style="74" customWidth="1"/>
    <col min="15121" max="15121" width="28.85546875" style="74" customWidth="1"/>
    <col min="15122" max="15360" width="11.42578125" style="74"/>
    <col min="15361" max="15361" width="34.42578125" style="74" customWidth="1"/>
    <col min="15362" max="15362" width="33.140625" style="74" customWidth="1"/>
    <col min="15363" max="15363" width="80.42578125" style="74" customWidth="1"/>
    <col min="15364" max="15364" width="14.85546875" style="74" customWidth="1"/>
    <col min="15365" max="15365" width="24.85546875" style="74" customWidth="1"/>
    <col min="15366" max="15366" width="120.42578125" style="74" customWidth="1"/>
    <col min="15367" max="15367" width="66.42578125" style="74" customWidth="1"/>
    <col min="15368" max="15368" width="106.28515625" style="74" customWidth="1"/>
    <col min="15369" max="15369" width="15.42578125" style="74" customWidth="1"/>
    <col min="15370" max="15370" width="34.85546875" style="74" customWidth="1"/>
    <col min="15371" max="15371" width="47.42578125" style="74" customWidth="1"/>
    <col min="15372" max="15376" width="26.140625" style="74" customWidth="1"/>
    <col min="15377" max="15377" width="28.85546875" style="74" customWidth="1"/>
    <col min="15378" max="15616" width="11.42578125" style="74"/>
    <col min="15617" max="15617" width="34.42578125" style="74" customWidth="1"/>
    <col min="15618" max="15618" width="33.140625" style="74" customWidth="1"/>
    <col min="15619" max="15619" width="80.42578125" style="74" customWidth="1"/>
    <col min="15620" max="15620" width="14.85546875" style="74" customWidth="1"/>
    <col min="15621" max="15621" width="24.85546875" style="74" customWidth="1"/>
    <col min="15622" max="15622" width="120.42578125" style="74" customWidth="1"/>
    <col min="15623" max="15623" width="66.42578125" style="74" customWidth="1"/>
    <col min="15624" max="15624" width="106.28515625" style="74" customWidth="1"/>
    <col min="15625" max="15625" width="15.42578125" style="74" customWidth="1"/>
    <col min="15626" max="15626" width="34.85546875" style="74" customWidth="1"/>
    <col min="15627" max="15627" width="47.42578125" style="74" customWidth="1"/>
    <col min="15628" max="15632" width="26.140625" style="74" customWidth="1"/>
    <col min="15633" max="15633" width="28.85546875" style="74" customWidth="1"/>
    <col min="15634" max="15872" width="11.42578125" style="74"/>
    <col min="15873" max="15873" width="34.42578125" style="74" customWidth="1"/>
    <col min="15874" max="15874" width="33.140625" style="74" customWidth="1"/>
    <col min="15875" max="15875" width="80.42578125" style="74" customWidth="1"/>
    <col min="15876" max="15876" width="14.85546875" style="74" customWidth="1"/>
    <col min="15877" max="15877" width="24.85546875" style="74" customWidth="1"/>
    <col min="15878" max="15878" width="120.42578125" style="74" customWidth="1"/>
    <col min="15879" max="15879" width="66.42578125" style="74" customWidth="1"/>
    <col min="15880" max="15880" width="106.28515625" style="74" customWidth="1"/>
    <col min="15881" max="15881" width="15.42578125" style="74" customWidth="1"/>
    <col min="15882" max="15882" width="34.85546875" style="74" customWidth="1"/>
    <col min="15883" max="15883" width="47.42578125" style="74" customWidth="1"/>
    <col min="15884" max="15888" width="26.140625" style="74" customWidth="1"/>
    <col min="15889" max="15889" width="28.85546875" style="74" customWidth="1"/>
    <col min="15890" max="16128" width="11.42578125" style="74"/>
    <col min="16129" max="16129" width="34.42578125" style="74" customWidth="1"/>
    <col min="16130" max="16130" width="33.140625" style="74" customWidth="1"/>
    <col min="16131" max="16131" width="80.42578125" style="74" customWidth="1"/>
    <col min="16132" max="16132" width="14.85546875" style="74" customWidth="1"/>
    <col min="16133" max="16133" width="24.85546875" style="74" customWidth="1"/>
    <col min="16134" max="16134" width="120.42578125" style="74" customWidth="1"/>
    <col min="16135" max="16135" width="66.42578125" style="74" customWidth="1"/>
    <col min="16136" max="16136" width="106.28515625" style="74" customWidth="1"/>
    <col min="16137" max="16137" width="15.42578125" style="74" customWidth="1"/>
    <col min="16138" max="16138" width="34.85546875" style="74" customWidth="1"/>
    <col min="16139" max="16139" width="47.42578125" style="74" customWidth="1"/>
    <col min="16140" max="16144" width="26.140625" style="74" customWidth="1"/>
    <col min="16145" max="16145" width="28.85546875" style="74" customWidth="1"/>
    <col min="16146" max="16384" width="11.42578125" style="74"/>
  </cols>
  <sheetData>
    <row r="1" spans="1:256" ht="23.25" customHeight="1" x14ac:dyDescent="0.25">
      <c r="A1" s="445"/>
      <c r="B1" s="445" t="s">
        <v>1</v>
      </c>
      <c r="C1" s="445"/>
      <c r="D1" s="445"/>
      <c r="E1" s="445"/>
      <c r="F1" s="445"/>
      <c r="G1" s="445"/>
      <c r="H1" s="445"/>
      <c r="I1" s="445"/>
      <c r="J1" s="445"/>
      <c r="K1" s="445"/>
      <c r="L1" s="445"/>
      <c r="M1" s="445" t="s">
        <v>181</v>
      </c>
      <c r="N1" s="447"/>
      <c r="O1" s="447" t="s">
        <v>233</v>
      </c>
      <c r="P1" s="448"/>
      <c r="Q1" s="449"/>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row>
    <row r="2" spans="1:256" ht="32.25" customHeight="1" x14ac:dyDescent="0.25">
      <c r="A2" s="446"/>
      <c r="B2" s="132" t="s">
        <v>96</v>
      </c>
      <c r="C2" s="450" t="s">
        <v>182</v>
      </c>
      <c r="D2" s="450"/>
      <c r="E2" s="450"/>
      <c r="F2" s="450"/>
      <c r="G2" s="450"/>
      <c r="H2" s="450"/>
      <c r="I2" s="450"/>
      <c r="J2" s="450"/>
      <c r="K2" s="450"/>
      <c r="L2" s="450"/>
      <c r="M2" s="446" t="s">
        <v>183</v>
      </c>
      <c r="N2" s="451"/>
      <c r="O2" s="451">
        <v>2</v>
      </c>
      <c r="P2" s="452"/>
      <c r="Q2" s="453"/>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row>
    <row r="3" spans="1:256" ht="51" customHeight="1" x14ac:dyDescent="0.25">
      <c r="A3" s="446"/>
      <c r="B3" s="132" t="s">
        <v>184</v>
      </c>
      <c r="C3" s="450" t="s">
        <v>234</v>
      </c>
      <c r="D3" s="450"/>
      <c r="E3" s="450"/>
      <c r="F3" s="450"/>
      <c r="G3" s="450"/>
      <c r="H3" s="450"/>
      <c r="I3" s="450"/>
      <c r="J3" s="450"/>
      <c r="K3" s="450"/>
      <c r="L3" s="450"/>
      <c r="M3" s="446" t="s">
        <v>185</v>
      </c>
      <c r="N3" s="446"/>
      <c r="O3" s="451">
        <v>43117</v>
      </c>
      <c r="P3" s="452"/>
      <c r="Q3" s="453"/>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row>
    <row r="4" spans="1:256" x14ac:dyDescent="0.25">
      <c r="A4" s="454"/>
      <c r="B4" s="454"/>
      <c r="C4" s="454"/>
      <c r="D4" s="454"/>
      <c r="E4" s="454"/>
      <c r="F4" s="454"/>
      <c r="G4" s="454"/>
      <c r="H4" s="454"/>
      <c r="I4" s="454"/>
      <c r="J4" s="454"/>
      <c r="K4" s="454"/>
      <c r="L4" s="133"/>
      <c r="M4" s="133"/>
      <c r="N4" s="133"/>
      <c r="O4" s="133"/>
      <c r="P4" s="133"/>
    </row>
    <row r="5" spans="1:256" ht="18.75" thickBot="1" x14ac:dyDescent="0.3">
      <c r="A5" s="134" t="s">
        <v>6</v>
      </c>
      <c r="B5" s="135">
        <v>43860</v>
      </c>
    </row>
    <row r="6" spans="1:256" ht="18.75" thickBot="1" x14ac:dyDescent="0.3">
      <c r="A6" s="455" t="s">
        <v>235</v>
      </c>
      <c r="B6" s="456"/>
      <c r="C6" s="456"/>
      <c r="D6" s="456"/>
      <c r="E6" s="456"/>
      <c r="F6" s="456"/>
      <c r="G6" s="456"/>
      <c r="H6" s="456"/>
      <c r="I6" s="456"/>
      <c r="J6" s="456"/>
      <c r="K6" s="456"/>
      <c r="L6" s="456"/>
      <c r="M6" s="456"/>
      <c r="N6" s="456"/>
      <c r="O6" s="456"/>
      <c r="P6" s="456"/>
      <c r="Q6" s="457"/>
    </row>
    <row r="7" spans="1:256" ht="18.75" thickBot="1" x14ac:dyDescent="0.3">
      <c r="A7" s="455" t="s">
        <v>193</v>
      </c>
      <c r="B7" s="458"/>
      <c r="C7" s="459" t="s">
        <v>236</v>
      </c>
      <c r="D7" s="460"/>
      <c r="E7" s="460"/>
      <c r="F7" s="460"/>
      <c r="G7" s="460"/>
      <c r="H7" s="460"/>
      <c r="I7" s="460"/>
      <c r="J7" s="460"/>
      <c r="K7" s="460"/>
      <c r="L7" s="460"/>
      <c r="M7" s="460"/>
      <c r="N7" s="460"/>
      <c r="O7" s="460"/>
      <c r="P7" s="460"/>
      <c r="Q7" s="461"/>
      <c r="S7" s="136" t="s">
        <v>197</v>
      </c>
    </row>
    <row r="8" spans="1:256" x14ac:dyDescent="0.25">
      <c r="A8" s="462" t="s">
        <v>237</v>
      </c>
      <c r="B8" s="463"/>
      <c r="C8" s="463"/>
      <c r="D8" s="463"/>
      <c r="E8" s="463"/>
      <c r="F8" s="463"/>
      <c r="G8" s="463"/>
      <c r="H8" s="463"/>
      <c r="I8" s="463"/>
      <c r="J8" s="463"/>
      <c r="K8" s="463"/>
      <c r="L8" s="463"/>
      <c r="M8" s="463"/>
      <c r="N8" s="124"/>
      <c r="O8" s="124"/>
      <c r="P8" s="124"/>
      <c r="S8" s="136"/>
    </row>
    <row r="9" spans="1:256" ht="18.75" thickBot="1" x14ac:dyDescent="0.3">
      <c r="L9" s="137" t="s">
        <v>238</v>
      </c>
      <c r="M9" s="138" t="s">
        <v>225</v>
      </c>
      <c r="N9" s="138" t="s">
        <v>239</v>
      </c>
      <c r="O9"/>
      <c r="P9"/>
    </row>
    <row r="10" spans="1:256" ht="18" customHeight="1" x14ac:dyDescent="0.25">
      <c r="A10" s="466" t="s">
        <v>7</v>
      </c>
      <c r="B10" s="468" t="s">
        <v>240</v>
      </c>
      <c r="C10" s="468" t="s">
        <v>241</v>
      </c>
      <c r="D10" s="468" t="s">
        <v>242</v>
      </c>
      <c r="E10" s="468"/>
      <c r="F10" s="468"/>
      <c r="G10" s="468" t="s">
        <v>9</v>
      </c>
      <c r="H10" s="468"/>
      <c r="I10" s="468" t="s">
        <v>243</v>
      </c>
      <c r="J10" s="468"/>
      <c r="K10" s="468"/>
      <c r="L10" s="468" t="s">
        <v>244</v>
      </c>
      <c r="M10" s="468" t="s">
        <v>245</v>
      </c>
      <c r="N10" s="468" t="s">
        <v>246</v>
      </c>
      <c r="O10" s="468" t="s">
        <v>247</v>
      </c>
      <c r="P10" s="468" t="s">
        <v>248</v>
      </c>
      <c r="Q10" s="470" t="s">
        <v>10</v>
      </c>
    </row>
    <row r="11" spans="1:256" x14ac:dyDescent="0.25">
      <c r="A11" s="467"/>
      <c r="B11" s="469"/>
      <c r="C11" s="469"/>
      <c r="D11" s="469"/>
      <c r="E11" s="469"/>
      <c r="F11" s="469"/>
      <c r="G11" s="469"/>
      <c r="H11" s="469"/>
      <c r="I11" s="469"/>
      <c r="J11" s="469"/>
      <c r="K11" s="469"/>
      <c r="L11" s="469"/>
      <c r="M11" s="469"/>
      <c r="N11" s="469"/>
      <c r="O11" s="469"/>
      <c r="P11" s="469"/>
      <c r="Q11" s="471"/>
    </row>
    <row r="12" spans="1:256" x14ac:dyDescent="0.25">
      <c r="A12" s="467"/>
      <c r="B12" s="469"/>
      <c r="C12" s="469"/>
      <c r="D12" s="469"/>
      <c r="E12" s="469"/>
      <c r="F12" s="469"/>
      <c r="G12" s="303" t="s">
        <v>249</v>
      </c>
      <c r="H12" s="303" t="s">
        <v>250</v>
      </c>
      <c r="I12" s="469"/>
      <c r="J12" s="469"/>
      <c r="K12" s="469"/>
      <c r="L12" s="469"/>
      <c r="M12" s="469"/>
      <c r="N12" s="469"/>
      <c r="O12" s="469"/>
      <c r="P12" s="469"/>
      <c r="Q12" s="471"/>
    </row>
    <row r="13" spans="1:256" ht="164.25" customHeight="1" x14ac:dyDescent="0.25">
      <c r="A13" s="139" t="s">
        <v>251</v>
      </c>
      <c r="B13" s="140" t="str">
        <f>'[2]Fuente del Riesgo'!B2</f>
        <v xml:space="preserve">1. Calidad y acceso a la información pública. </v>
      </c>
      <c r="C13" s="304" t="str">
        <f>[3]Ponderación!C6</f>
        <v>Revelar  información reservada y clasificada para beneficio propio o de un tercero</v>
      </c>
      <c r="D13" s="464" t="s">
        <v>519</v>
      </c>
      <c r="E13" s="464"/>
      <c r="F13" s="464"/>
      <c r="G13" s="305" t="s">
        <v>555</v>
      </c>
      <c r="H13" s="305" t="s">
        <v>441</v>
      </c>
      <c r="I13" s="465" t="s">
        <v>445</v>
      </c>
      <c r="J13" s="465"/>
      <c r="K13" s="465"/>
      <c r="L13" s="306" t="s">
        <v>225</v>
      </c>
      <c r="M13" s="306" t="s">
        <v>225</v>
      </c>
      <c r="N13" s="141"/>
      <c r="O13" s="141" t="s">
        <v>225</v>
      </c>
      <c r="P13" s="191" t="s">
        <v>520</v>
      </c>
      <c r="Q13" s="307" t="s">
        <v>424</v>
      </c>
    </row>
    <row r="14" spans="1:256" ht="216" customHeight="1" x14ac:dyDescent="0.25">
      <c r="A14" s="139" t="s">
        <v>252</v>
      </c>
      <c r="B14" s="140" t="str">
        <f>'[2]Fuente del Riesgo'!B2</f>
        <v xml:space="preserve">1. Calidad y acceso a la información pública. </v>
      </c>
      <c r="C14" s="304" t="str">
        <f>[3]Ponderación!C7</f>
        <v xml:space="preserve">Ocultar a la ciudadanía la información considerada pública. </v>
      </c>
      <c r="D14" s="464" t="s">
        <v>425</v>
      </c>
      <c r="E14" s="464"/>
      <c r="F14" s="464"/>
      <c r="G14" s="305" t="s">
        <v>440</v>
      </c>
      <c r="H14" s="305" t="s">
        <v>442</v>
      </c>
      <c r="I14" s="465" t="s">
        <v>445</v>
      </c>
      <c r="J14" s="465"/>
      <c r="K14" s="465"/>
      <c r="L14" s="306" t="s">
        <v>225</v>
      </c>
      <c r="M14" s="306" t="s">
        <v>225</v>
      </c>
      <c r="N14" s="141"/>
      <c r="O14" s="141" t="s">
        <v>225</v>
      </c>
      <c r="P14" s="191" t="s">
        <v>520</v>
      </c>
      <c r="Q14" s="307" t="s">
        <v>424</v>
      </c>
    </row>
    <row r="15" spans="1:256" ht="216" customHeight="1" x14ac:dyDescent="0.25">
      <c r="A15" s="139" t="s">
        <v>253</v>
      </c>
      <c r="B15" s="140" t="str">
        <f>'[2]Fuente del Riesgo'!B4</f>
        <v>1. Calidad y acceso a la información pública.</v>
      </c>
      <c r="C15" s="304" t="str">
        <f>[3]Ponderación!C8</f>
        <v>Destrucción y /o alteración de información con fines ilícitos</v>
      </c>
      <c r="D15" s="464" t="s">
        <v>426</v>
      </c>
      <c r="E15" s="464"/>
      <c r="F15" s="464"/>
      <c r="G15" s="305" t="s">
        <v>427</v>
      </c>
      <c r="H15" s="305" t="s">
        <v>442</v>
      </c>
      <c r="I15" s="465" t="s">
        <v>446</v>
      </c>
      <c r="J15" s="465"/>
      <c r="K15" s="465"/>
      <c r="L15" s="306"/>
      <c r="M15" s="306" t="s">
        <v>225</v>
      </c>
      <c r="N15" s="141"/>
      <c r="O15" s="141" t="s">
        <v>225</v>
      </c>
      <c r="P15" s="191" t="s">
        <v>428</v>
      </c>
      <c r="Q15" s="307" t="s">
        <v>424</v>
      </c>
    </row>
    <row r="16" spans="1:256" ht="72" x14ac:dyDescent="0.25">
      <c r="A16" s="139" t="s">
        <v>254</v>
      </c>
      <c r="B16" s="140" t="str">
        <f>'[2]Fuente del Riesgo'!B11</f>
        <v>2. Gestión para mejorar el ejercicio de la función pública y prevenir la corrupción.</v>
      </c>
      <c r="C16" s="304" t="s">
        <v>430</v>
      </c>
      <c r="D16" s="464" t="s">
        <v>431</v>
      </c>
      <c r="E16" s="464"/>
      <c r="F16" s="464"/>
      <c r="G16" s="305" t="s">
        <v>427</v>
      </c>
      <c r="H16" s="305" t="s">
        <v>441</v>
      </c>
      <c r="I16" s="465" t="s">
        <v>432</v>
      </c>
      <c r="J16" s="465"/>
      <c r="K16" s="465"/>
      <c r="L16" s="306" t="s">
        <v>225</v>
      </c>
      <c r="M16" s="306" t="s">
        <v>225</v>
      </c>
      <c r="N16" s="141" t="s">
        <v>225</v>
      </c>
      <c r="O16" s="141" t="s">
        <v>225</v>
      </c>
      <c r="P16" s="191" t="s">
        <v>433</v>
      </c>
      <c r="Q16" s="307" t="s">
        <v>424</v>
      </c>
    </row>
    <row r="17" spans="1:256" ht="234" customHeight="1" x14ac:dyDescent="0.25">
      <c r="A17" s="139" t="s">
        <v>255</v>
      </c>
      <c r="B17" s="140" t="str">
        <f>'[2]Fuente del Riesgo'!B9</f>
        <v>2. Gestión para mejorar el ejercicio de la función pública y prevenir la corrupción.</v>
      </c>
      <c r="C17" s="308" t="s">
        <v>434</v>
      </c>
      <c r="D17" s="464" t="s">
        <v>512</v>
      </c>
      <c r="E17" s="464"/>
      <c r="F17" s="464"/>
      <c r="G17" s="305" t="s">
        <v>435</v>
      </c>
      <c r="H17" s="305" t="s">
        <v>443</v>
      </c>
      <c r="I17" s="465" t="s">
        <v>445</v>
      </c>
      <c r="J17" s="465"/>
      <c r="K17" s="465"/>
      <c r="L17" s="306" t="s">
        <v>225</v>
      </c>
      <c r="M17" s="306" t="s">
        <v>225</v>
      </c>
      <c r="N17" s="141"/>
      <c r="O17" s="141" t="s">
        <v>225</v>
      </c>
      <c r="P17" s="191" t="s">
        <v>436</v>
      </c>
      <c r="Q17" s="307" t="s">
        <v>424</v>
      </c>
    </row>
    <row r="18" spans="1:256" s="142" customFormat="1" ht="72" customHeight="1" x14ac:dyDescent="0.25">
      <c r="A18" s="139" t="s">
        <v>256</v>
      </c>
      <c r="B18" s="309" t="str">
        <f>'[2]Fuente del Riesgo'!B19</f>
        <v>2. Gestión para mejorar el ejercicio de la función pública y prevenir la corrupción.</v>
      </c>
      <c r="C18" s="304" t="s">
        <v>437</v>
      </c>
      <c r="D18" s="464" t="s">
        <v>438</v>
      </c>
      <c r="E18" s="464"/>
      <c r="F18" s="464"/>
      <c r="G18" s="305" t="s">
        <v>427</v>
      </c>
      <c r="H18" s="305" t="s">
        <v>444</v>
      </c>
      <c r="I18" s="465" t="s">
        <v>445</v>
      </c>
      <c r="J18" s="465"/>
      <c r="K18" s="465"/>
      <c r="L18" s="306" t="s">
        <v>225</v>
      </c>
      <c r="M18" s="306" t="s">
        <v>225</v>
      </c>
      <c r="N18" s="141"/>
      <c r="O18" s="141" t="s">
        <v>225</v>
      </c>
      <c r="P18" s="191" t="s">
        <v>439</v>
      </c>
      <c r="Q18" s="307" t="s">
        <v>424</v>
      </c>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row>
    <row r="19" spans="1:256" ht="18.75" thickBot="1" x14ac:dyDescent="0.3">
      <c r="A19" s="143"/>
      <c r="B19" s="144"/>
      <c r="C19" s="145"/>
      <c r="D19" s="145"/>
      <c r="E19" s="145"/>
      <c r="F19" s="146"/>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c r="IH19" s="144"/>
      <c r="II19" s="144"/>
      <c r="IJ19" s="144"/>
      <c r="IK19" s="144"/>
      <c r="IL19" s="144"/>
      <c r="IM19" s="144"/>
      <c r="IN19" s="144"/>
      <c r="IO19" s="144"/>
      <c r="IP19" s="144"/>
      <c r="IQ19" s="144"/>
      <c r="IR19" s="144"/>
      <c r="IS19" s="144"/>
      <c r="IT19" s="144"/>
      <c r="IU19" s="144"/>
      <c r="IV19" s="144"/>
    </row>
    <row r="20" spans="1:256" ht="18.75" thickBot="1" x14ac:dyDescent="0.3">
      <c r="A20" s="439" t="s">
        <v>257</v>
      </c>
      <c r="B20" s="440"/>
      <c r="C20" s="440"/>
      <c r="D20" s="440"/>
      <c r="E20" s="441"/>
      <c r="F20" s="439" t="s">
        <v>4</v>
      </c>
      <c r="G20" s="440"/>
      <c r="H20" s="440"/>
      <c r="I20" s="441"/>
      <c r="J20" s="439" t="s">
        <v>13</v>
      </c>
      <c r="K20" s="441"/>
      <c r="L20" s="147"/>
      <c r="M20" s="147"/>
      <c r="N20" s="147"/>
      <c r="O20" s="147"/>
      <c r="P20" s="147"/>
      <c r="Q20" s="131"/>
      <c r="R20" s="148"/>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c r="EW20" s="131"/>
      <c r="EX20" s="131"/>
      <c r="EY20" s="131"/>
      <c r="EZ20" s="131"/>
      <c r="FA20" s="131"/>
      <c r="FB20" s="131"/>
      <c r="FC20" s="131"/>
      <c r="FD20" s="131"/>
      <c r="FE20" s="131"/>
      <c r="FF20" s="131"/>
      <c r="FG20" s="131"/>
      <c r="FH20" s="131"/>
      <c r="FI20" s="131"/>
      <c r="FJ20" s="131"/>
      <c r="FK20" s="131"/>
      <c r="FL20" s="131"/>
      <c r="FM20" s="131"/>
      <c r="FN20" s="131"/>
      <c r="FO20" s="131"/>
      <c r="FP20" s="131"/>
      <c r="FQ20" s="131"/>
      <c r="FR20" s="131"/>
      <c r="FS20" s="131"/>
      <c r="FT20" s="131"/>
      <c r="FU20" s="131"/>
      <c r="FV20" s="131"/>
      <c r="FW20" s="131"/>
      <c r="FX20" s="131"/>
      <c r="FY20" s="131"/>
      <c r="FZ20" s="131"/>
      <c r="GA20" s="131"/>
      <c r="GB20" s="131"/>
      <c r="GC20" s="131"/>
      <c r="GD20" s="131"/>
      <c r="GE20" s="131"/>
      <c r="GF20" s="131"/>
      <c r="GG20" s="131"/>
      <c r="GH20" s="131"/>
      <c r="GI20" s="131"/>
      <c r="GJ20" s="131"/>
      <c r="GK20" s="131"/>
      <c r="GL20" s="131"/>
      <c r="GM20" s="131"/>
      <c r="GN20" s="131"/>
      <c r="GO20" s="131"/>
      <c r="GP20" s="131"/>
      <c r="GQ20" s="131"/>
      <c r="GR20" s="131"/>
      <c r="GS20" s="131"/>
      <c r="GT20" s="131"/>
      <c r="GU20" s="131"/>
      <c r="GV20" s="131"/>
      <c r="GW20" s="131"/>
      <c r="GX20" s="131"/>
      <c r="GY20" s="131"/>
      <c r="GZ20" s="131"/>
      <c r="HA20" s="131"/>
      <c r="HB20" s="131"/>
      <c r="HC20" s="131"/>
      <c r="HD20" s="131"/>
      <c r="HE20" s="131"/>
      <c r="HF20" s="131"/>
      <c r="HG20" s="131"/>
      <c r="HH20" s="131"/>
      <c r="HI20" s="131"/>
      <c r="HJ20" s="131"/>
      <c r="HK20" s="131"/>
      <c r="HL20" s="131"/>
      <c r="HM20" s="131"/>
      <c r="HN20" s="131"/>
      <c r="HO20" s="131"/>
      <c r="HP20" s="131"/>
      <c r="HQ20" s="131"/>
      <c r="HR20" s="131"/>
      <c r="HS20" s="131"/>
      <c r="HT20" s="131"/>
      <c r="HU20" s="131"/>
      <c r="HV20" s="131"/>
      <c r="HW20" s="131"/>
      <c r="HX20" s="131"/>
      <c r="HY20" s="131"/>
      <c r="HZ20" s="131"/>
      <c r="IA20" s="131"/>
      <c r="IB20" s="131"/>
      <c r="IC20" s="131"/>
      <c r="ID20" s="131"/>
      <c r="IE20" s="131"/>
      <c r="IF20" s="131"/>
      <c r="IG20" s="131"/>
      <c r="IH20" s="131"/>
      <c r="II20" s="131"/>
      <c r="IJ20" s="131"/>
      <c r="IK20" s="131"/>
      <c r="IL20" s="131"/>
      <c r="IM20" s="131"/>
      <c r="IN20" s="131"/>
      <c r="IO20" s="131"/>
      <c r="IP20" s="131"/>
      <c r="IQ20" s="131"/>
      <c r="IR20" s="131"/>
      <c r="IS20" s="131"/>
      <c r="IT20" s="131"/>
      <c r="IU20" s="131"/>
      <c r="IV20" s="131"/>
    </row>
    <row r="21" spans="1:256" ht="36.75" thickBot="1" x14ac:dyDescent="0.3">
      <c r="A21" s="442" t="s">
        <v>258</v>
      </c>
      <c r="B21" s="443"/>
      <c r="C21" s="444"/>
      <c r="D21" s="442" t="s">
        <v>186</v>
      </c>
      <c r="E21" s="444"/>
      <c r="F21" s="442" t="s">
        <v>14</v>
      </c>
      <c r="G21" s="444"/>
      <c r="H21" s="442" t="s">
        <v>186</v>
      </c>
      <c r="I21" s="444"/>
      <c r="J21" s="149" t="s">
        <v>15</v>
      </c>
      <c r="K21" s="319" t="s">
        <v>186</v>
      </c>
      <c r="L21" s="145"/>
      <c r="M21" s="145"/>
      <c r="N21" s="145"/>
      <c r="O21" s="145"/>
      <c r="P21" s="145"/>
      <c r="Q21" s="150"/>
      <c r="R21" s="151"/>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c r="HX21" s="150"/>
      <c r="HY21" s="150"/>
      <c r="HZ21" s="150"/>
      <c r="IA21" s="150"/>
      <c r="IB21" s="150"/>
      <c r="IC21" s="150"/>
      <c r="ID21" s="150"/>
      <c r="IE21" s="150"/>
      <c r="IF21" s="150"/>
      <c r="IG21" s="150"/>
      <c r="IH21" s="150"/>
      <c r="II21" s="150"/>
      <c r="IJ21" s="150"/>
      <c r="IK21" s="150"/>
      <c r="IL21" s="150"/>
      <c r="IM21" s="150"/>
      <c r="IN21" s="150"/>
      <c r="IO21" s="150"/>
      <c r="IP21" s="150"/>
      <c r="IQ21" s="150"/>
      <c r="IR21" s="150"/>
      <c r="IS21" s="150"/>
      <c r="IT21" s="150"/>
      <c r="IU21" s="150"/>
      <c r="IV21" s="150"/>
    </row>
    <row r="22" spans="1:256" ht="45.75" customHeight="1" x14ac:dyDescent="0.25">
      <c r="A22" s="472" t="s">
        <v>492</v>
      </c>
      <c r="B22" s="473"/>
      <c r="C22" s="474"/>
      <c r="D22" s="475"/>
      <c r="E22" s="476"/>
      <c r="F22" s="477" t="s">
        <v>526</v>
      </c>
      <c r="G22" s="478"/>
      <c r="H22" s="475"/>
      <c r="I22" s="476"/>
      <c r="J22" s="479" t="s">
        <v>525</v>
      </c>
      <c r="K22" s="481"/>
      <c r="L22" s="152"/>
      <c r="M22" s="152"/>
      <c r="N22" s="152"/>
      <c r="O22" s="152"/>
      <c r="P22" s="152"/>
      <c r="R22" s="144"/>
    </row>
    <row r="23" spans="1:256" ht="30" customHeight="1" x14ac:dyDescent="0.25">
      <c r="A23" s="472" t="s">
        <v>496</v>
      </c>
      <c r="B23" s="473"/>
      <c r="C23" s="474"/>
      <c r="D23" s="483"/>
      <c r="E23" s="433"/>
      <c r="F23" s="484" t="s">
        <v>511</v>
      </c>
      <c r="G23" s="485"/>
      <c r="H23" s="483"/>
      <c r="I23" s="486"/>
      <c r="J23" s="480"/>
      <c r="K23" s="482"/>
      <c r="L23" s="152"/>
      <c r="M23" s="152"/>
      <c r="N23" s="152"/>
      <c r="O23" s="152"/>
      <c r="P23" s="152"/>
      <c r="R23" s="144"/>
    </row>
    <row r="24" spans="1:256" ht="28.5" customHeight="1" x14ac:dyDescent="0.25">
      <c r="A24" s="472" t="s">
        <v>502</v>
      </c>
      <c r="B24" s="473"/>
      <c r="C24" s="474"/>
      <c r="D24" s="483"/>
      <c r="E24" s="433"/>
      <c r="F24" s="484" t="s">
        <v>496</v>
      </c>
      <c r="G24" s="485"/>
      <c r="H24" s="483"/>
      <c r="I24" s="486"/>
      <c r="J24" s="489" t="s">
        <v>505</v>
      </c>
      <c r="K24" s="488"/>
      <c r="L24" s="152"/>
      <c r="M24" s="152"/>
      <c r="N24" s="152"/>
      <c r="O24" s="152"/>
      <c r="P24" s="152"/>
      <c r="R24" s="144"/>
    </row>
    <row r="25" spans="1:256" ht="30.75" customHeight="1" x14ac:dyDescent="0.25">
      <c r="A25" s="472" t="s">
        <v>522</v>
      </c>
      <c r="B25" s="473"/>
      <c r="C25" s="474"/>
      <c r="D25" s="483"/>
      <c r="E25" s="433"/>
      <c r="F25" s="484" t="s">
        <v>523</v>
      </c>
      <c r="G25" s="485"/>
      <c r="H25" s="483"/>
      <c r="I25" s="486"/>
      <c r="J25" s="489"/>
      <c r="K25" s="482"/>
      <c r="L25" s="152"/>
      <c r="M25" s="152"/>
      <c r="N25" s="152"/>
      <c r="O25" s="152"/>
      <c r="P25" s="152"/>
      <c r="R25" s="144"/>
    </row>
    <row r="26" spans="1:256" ht="36" customHeight="1" x14ac:dyDescent="0.25">
      <c r="A26" s="472" t="s">
        <v>523</v>
      </c>
      <c r="B26" s="473"/>
      <c r="C26" s="474"/>
      <c r="D26" s="483"/>
      <c r="E26" s="433"/>
      <c r="F26" s="484" t="s">
        <v>547</v>
      </c>
      <c r="G26" s="485"/>
      <c r="H26" s="483"/>
      <c r="I26" s="486"/>
      <c r="J26" s="487"/>
      <c r="K26" s="488"/>
      <c r="L26" s="152"/>
      <c r="M26" s="152"/>
      <c r="N26" s="152"/>
      <c r="O26" s="152"/>
      <c r="P26" s="152"/>
      <c r="R26" s="144"/>
    </row>
    <row r="27" spans="1:256" ht="18" customHeight="1" x14ac:dyDescent="0.25">
      <c r="A27" s="472" t="s">
        <v>531</v>
      </c>
      <c r="B27" s="473"/>
      <c r="C27" s="474"/>
      <c r="D27" s="483"/>
      <c r="E27" s="433"/>
      <c r="F27" s="494"/>
      <c r="G27" s="495"/>
      <c r="H27" s="483"/>
      <c r="I27" s="486"/>
      <c r="J27" s="487"/>
      <c r="K27" s="482"/>
      <c r="L27" s="152"/>
      <c r="M27" s="152"/>
      <c r="N27" s="152"/>
      <c r="O27" s="152"/>
      <c r="P27" s="152"/>
      <c r="R27" s="144"/>
    </row>
    <row r="28" spans="1:256" ht="18" customHeight="1" x14ac:dyDescent="0.25">
      <c r="A28" s="472" t="s">
        <v>524</v>
      </c>
      <c r="B28" s="473"/>
      <c r="C28" s="474"/>
      <c r="D28" s="483"/>
      <c r="E28" s="433"/>
      <c r="F28" s="494"/>
      <c r="G28" s="495"/>
      <c r="H28" s="483"/>
      <c r="I28" s="486"/>
      <c r="J28" s="487"/>
      <c r="K28" s="482"/>
      <c r="L28" s="152"/>
      <c r="M28" s="152"/>
      <c r="N28" s="152"/>
      <c r="O28" s="152"/>
      <c r="P28" s="152"/>
      <c r="R28" s="144"/>
    </row>
    <row r="29" spans="1:256" ht="18.75" customHeight="1" thickBot="1" x14ac:dyDescent="0.3">
      <c r="A29" s="434"/>
      <c r="B29" s="435"/>
      <c r="C29" s="490"/>
      <c r="D29" s="491"/>
      <c r="E29" s="438"/>
      <c r="F29" s="492"/>
      <c r="G29" s="493"/>
      <c r="H29" s="437"/>
      <c r="I29" s="438"/>
      <c r="J29" s="383"/>
      <c r="K29" s="382"/>
      <c r="L29" s="152"/>
      <c r="M29" s="152"/>
      <c r="N29" s="152"/>
      <c r="O29" s="152"/>
      <c r="P29" s="152"/>
    </row>
  </sheetData>
  <mergeCells count="84">
    <mergeCell ref="A29:C29"/>
    <mergeCell ref="D29:E29"/>
    <mergeCell ref="F29:G29"/>
    <mergeCell ref="H29:I29"/>
    <mergeCell ref="K26:K28"/>
    <mergeCell ref="A27:C27"/>
    <mergeCell ref="D27:E27"/>
    <mergeCell ref="F27:G27"/>
    <mergeCell ref="H27:I27"/>
    <mergeCell ref="A28:C28"/>
    <mergeCell ref="D28:E28"/>
    <mergeCell ref="F28:G28"/>
    <mergeCell ref="H28:I28"/>
    <mergeCell ref="A26:C26"/>
    <mergeCell ref="D26:E26"/>
    <mergeCell ref="F26:G26"/>
    <mergeCell ref="H26:I26"/>
    <mergeCell ref="J26:J28"/>
    <mergeCell ref="K24:K25"/>
    <mergeCell ref="D25:E25"/>
    <mergeCell ref="F25:G25"/>
    <mergeCell ref="H25:I25"/>
    <mergeCell ref="J24:J25"/>
    <mergeCell ref="A25:C25"/>
    <mergeCell ref="A24:C24"/>
    <mergeCell ref="D24:E24"/>
    <mergeCell ref="F24:G24"/>
    <mergeCell ref="H24:I24"/>
    <mergeCell ref="D18:F18"/>
    <mergeCell ref="I18:K18"/>
    <mergeCell ref="A22:C22"/>
    <mergeCell ref="D22:E22"/>
    <mergeCell ref="F22:G22"/>
    <mergeCell ref="H22:I22"/>
    <mergeCell ref="J22:J23"/>
    <mergeCell ref="K22:K23"/>
    <mergeCell ref="A23:C23"/>
    <mergeCell ref="D23:E23"/>
    <mergeCell ref="F23:G23"/>
    <mergeCell ref="H23:I23"/>
    <mergeCell ref="A20:E20"/>
    <mergeCell ref="F20:I20"/>
    <mergeCell ref="J20:K20"/>
    <mergeCell ref="A21:C21"/>
    <mergeCell ref="D21:E21"/>
    <mergeCell ref="F21:G21"/>
    <mergeCell ref="H21:I21"/>
    <mergeCell ref="Q10:Q12"/>
    <mergeCell ref="D13:F13"/>
    <mergeCell ref="I13:K13"/>
    <mergeCell ref="D14:F14"/>
    <mergeCell ref="I14:K14"/>
    <mergeCell ref="N10:N12"/>
    <mergeCell ref="O10:O12"/>
    <mergeCell ref="P10:P12"/>
    <mergeCell ref="I10:K12"/>
    <mergeCell ref="L10:L12"/>
    <mergeCell ref="M10:M12"/>
    <mergeCell ref="D16:F16"/>
    <mergeCell ref="I16:K16"/>
    <mergeCell ref="D17:F17"/>
    <mergeCell ref="I17:K17"/>
    <mergeCell ref="A10:A12"/>
    <mergeCell ref="B10:B12"/>
    <mergeCell ref="C10:C12"/>
    <mergeCell ref="D10:F12"/>
    <mergeCell ref="G10:H11"/>
    <mergeCell ref="D15:F15"/>
    <mergeCell ref="I15:K15"/>
    <mergeCell ref="A4:K4"/>
    <mergeCell ref="A6:Q6"/>
    <mergeCell ref="A7:B7"/>
    <mergeCell ref="C7:Q7"/>
    <mergeCell ref="A8:M8"/>
    <mergeCell ref="A1:A3"/>
    <mergeCell ref="B1:L1"/>
    <mergeCell ref="M1:N1"/>
    <mergeCell ref="O1:Q1"/>
    <mergeCell ref="C2:L2"/>
    <mergeCell ref="M2:N2"/>
    <mergeCell ref="O2:Q2"/>
    <mergeCell ref="C3:L3"/>
    <mergeCell ref="M3:N3"/>
    <mergeCell ref="O3:Q3"/>
  </mergeCells>
  <dataValidations count="1">
    <dataValidation errorStyle="warning" allowBlank="1" showInputMessage="1" showErrorMessage="1" errorTitle="RIESGO INCORRECTO" error="Este tipo de riesgo no es correcto" sqref="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WVY983046:WVY983054 Q65542:Q65550 JM65542:JM65550 TI65542:TI65550 ADE65542:ADE65550 ANA65542:ANA65550 AWW65542:AWW65550 BGS65542:BGS65550 BQO65542:BQO65550 CAK65542:CAK65550 CKG65542:CKG65550 CUC65542:CUC65550 DDY65542:DDY65550 DNU65542:DNU65550 DXQ65542:DXQ65550 EHM65542:EHM65550 ERI65542:ERI65550 FBE65542:FBE65550 FLA65542:FLA65550 FUW65542:FUW65550 GES65542:GES65550 GOO65542:GOO65550 GYK65542:GYK65550 HIG65542:HIG65550 HSC65542:HSC65550 IBY65542:IBY65550 ILU65542:ILU65550 IVQ65542:IVQ65550 JFM65542:JFM65550 JPI65542:JPI65550 JZE65542:JZE65550 KJA65542:KJA65550 KSW65542:KSW65550 LCS65542:LCS65550 LMO65542:LMO65550 LWK65542:LWK65550 MGG65542:MGG65550 MQC65542:MQC65550 MZY65542:MZY65550 NJU65542:NJU65550 NTQ65542:NTQ65550 ODM65542:ODM65550 ONI65542:ONI65550 OXE65542:OXE65550 PHA65542:PHA65550 PQW65542:PQW65550 QAS65542:QAS65550 QKO65542:QKO65550 QUK65542:QUK65550 REG65542:REG65550 ROC65542:ROC65550 RXY65542:RXY65550 SHU65542:SHU65550 SRQ65542:SRQ65550 TBM65542:TBM65550 TLI65542:TLI65550 TVE65542:TVE65550 UFA65542:UFA65550 UOW65542:UOW65550 UYS65542:UYS65550 VIO65542:VIO65550 VSK65542:VSK65550 WCG65542:WCG65550 WMC65542:WMC65550 WVY65542:WVY65550 Q131078:Q131086 JM131078:JM131086 TI131078:TI131086 ADE131078:ADE131086 ANA131078:ANA131086 AWW131078:AWW131086 BGS131078:BGS131086 BQO131078:BQO131086 CAK131078:CAK131086 CKG131078:CKG131086 CUC131078:CUC131086 DDY131078:DDY131086 DNU131078:DNU131086 DXQ131078:DXQ131086 EHM131078:EHM131086 ERI131078:ERI131086 FBE131078:FBE131086 FLA131078:FLA131086 FUW131078:FUW131086 GES131078:GES131086 GOO131078:GOO131086 GYK131078:GYK131086 HIG131078:HIG131086 HSC131078:HSC131086 IBY131078:IBY131086 ILU131078:ILU131086 IVQ131078:IVQ131086 JFM131078:JFM131086 JPI131078:JPI131086 JZE131078:JZE131086 KJA131078:KJA131086 KSW131078:KSW131086 LCS131078:LCS131086 LMO131078:LMO131086 LWK131078:LWK131086 MGG131078:MGG131086 MQC131078:MQC131086 MZY131078:MZY131086 NJU131078:NJU131086 NTQ131078:NTQ131086 ODM131078:ODM131086 ONI131078:ONI131086 OXE131078:OXE131086 PHA131078:PHA131086 PQW131078:PQW131086 QAS131078:QAS131086 QKO131078:QKO131086 QUK131078:QUK131086 REG131078:REG131086 ROC131078:ROC131086 RXY131078:RXY131086 SHU131078:SHU131086 SRQ131078:SRQ131086 TBM131078:TBM131086 TLI131078:TLI131086 TVE131078:TVE131086 UFA131078:UFA131086 UOW131078:UOW131086 UYS131078:UYS131086 VIO131078:VIO131086 VSK131078:VSK131086 WCG131078:WCG131086 WMC131078:WMC131086 WVY131078:WVY131086 Q196614:Q196622 JM196614:JM196622 TI196614:TI196622 ADE196614:ADE196622 ANA196614:ANA196622 AWW196614:AWW196622 BGS196614:BGS196622 BQO196614:BQO196622 CAK196614:CAK196622 CKG196614:CKG196622 CUC196614:CUC196622 DDY196614:DDY196622 DNU196614:DNU196622 DXQ196614:DXQ196622 EHM196614:EHM196622 ERI196614:ERI196622 FBE196614:FBE196622 FLA196614:FLA196622 FUW196614:FUW196622 GES196614:GES196622 GOO196614:GOO196622 GYK196614:GYK196622 HIG196614:HIG196622 HSC196614:HSC196622 IBY196614:IBY196622 ILU196614:ILU196622 IVQ196614:IVQ196622 JFM196614:JFM196622 JPI196614:JPI196622 JZE196614:JZE196622 KJA196614:KJA196622 KSW196614:KSW196622 LCS196614:LCS196622 LMO196614:LMO196622 LWK196614:LWK196622 MGG196614:MGG196622 MQC196614:MQC196622 MZY196614:MZY196622 NJU196614:NJU196622 NTQ196614:NTQ196622 ODM196614:ODM196622 ONI196614:ONI196622 OXE196614:OXE196622 PHA196614:PHA196622 PQW196614:PQW196622 QAS196614:QAS196622 QKO196614:QKO196622 QUK196614:QUK196622 REG196614:REG196622 ROC196614:ROC196622 RXY196614:RXY196622 SHU196614:SHU196622 SRQ196614:SRQ196622 TBM196614:TBM196622 TLI196614:TLI196622 TVE196614:TVE196622 UFA196614:UFA196622 UOW196614:UOW196622 UYS196614:UYS196622 VIO196614:VIO196622 VSK196614:VSK196622 WCG196614:WCG196622 WMC196614:WMC196622 WVY196614:WVY196622 Q262150:Q262158 JM262150:JM262158 TI262150:TI262158 ADE262150:ADE262158 ANA262150:ANA262158 AWW262150:AWW262158 BGS262150:BGS262158 BQO262150:BQO262158 CAK262150:CAK262158 CKG262150:CKG262158 CUC262150:CUC262158 DDY262150:DDY262158 DNU262150:DNU262158 DXQ262150:DXQ262158 EHM262150:EHM262158 ERI262150:ERI262158 FBE262150:FBE262158 FLA262150:FLA262158 FUW262150:FUW262158 GES262150:GES262158 GOO262150:GOO262158 GYK262150:GYK262158 HIG262150:HIG262158 HSC262150:HSC262158 IBY262150:IBY262158 ILU262150:ILU262158 IVQ262150:IVQ262158 JFM262150:JFM262158 JPI262150:JPI262158 JZE262150:JZE262158 KJA262150:KJA262158 KSW262150:KSW262158 LCS262150:LCS262158 LMO262150:LMO262158 LWK262150:LWK262158 MGG262150:MGG262158 MQC262150:MQC262158 MZY262150:MZY262158 NJU262150:NJU262158 NTQ262150:NTQ262158 ODM262150:ODM262158 ONI262150:ONI262158 OXE262150:OXE262158 PHA262150:PHA262158 PQW262150:PQW262158 QAS262150:QAS262158 QKO262150:QKO262158 QUK262150:QUK262158 REG262150:REG262158 ROC262150:ROC262158 RXY262150:RXY262158 SHU262150:SHU262158 SRQ262150:SRQ262158 TBM262150:TBM262158 TLI262150:TLI262158 TVE262150:TVE262158 UFA262150:UFA262158 UOW262150:UOW262158 UYS262150:UYS262158 VIO262150:VIO262158 VSK262150:VSK262158 WCG262150:WCG262158 WMC262150:WMC262158 WVY262150:WVY262158 Q327686:Q327694 JM327686:JM327694 TI327686:TI327694 ADE327686:ADE327694 ANA327686:ANA327694 AWW327686:AWW327694 BGS327686:BGS327694 BQO327686:BQO327694 CAK327686:CAK327694 CKG327686:CKG327694 CUC327686:CUC327694 DDY327686:DDY327694 DNU327686:DNU327694 DXQ327686:DXQ327694 EHM327686:EHM327694 ERI327686:ERI327694 FBE327686:FBE327694 FLA327686:FLA327694 FUW327686:FUW327694 GES327686:GES327694 GOO327686:GOO327694 GYK327686:GYK327694 HIG327686:HIG327694 HSC327686:HSC327694 IBY327686:IBY327694 ILU327686:ILU327694 IVQ327686:IVQ327694 JFM327686:JFM327694 JPI327686:JPI327694 JZE327686:JZE327694 KJA327686:KJA327694 KSW327686:KSW327694 LCS327686:LCS327694 LMO327686:LMO327694 LWK327686:LWK327694 MGG327686:MGG327694 MQC327686:MQC327694 MZY327686:MZY327694 NJU327686:NJU327694 NTQ327686:NTQ327694 ODM327686:ODM327694 ONI327686:ONI327694 OXE327686:OXE327694 PHA327686:PHA327694 PQW327686:PQW327694 QAS327686:QAS327694 QKO327686:QKO327694 QUK327686:QUK327694 REG327686:REG327694 ROC327686:ROC327694 RXY327686:RXY327694 SHU327686:SHU327694 SRQ327686:SRQ327694 TBM327686:TBM327694 TLI327686:TLI327694 TVE327686:TVE327694 UFA327686:UFA327694 UOW327686:UOW327694 UYS327686:UYS327694 VIO327686:VIO327694 VSK327686:VSK327694 WCG327686:WCG327694 WMC327686:WMC327694 WVY327686:WVY327694 Q393222:Q393230 JM393222:JM393230 TI393222:TI393230 ADE393222:ADE393230 ANA393222:ANA393230 AWW393222:AWW393230 BGS393222:BGS393230 BQO393222:BQO393230 CAK393222:CAK393230 CKG393222:CKG393230 CUC393222:CUC393230 DDY393222:DDY393230 DNU393222:DNU393230 DXQ393222:DXQ393230 EHM393222:EHM393230 ERI393222:ERI393230 FBE393222:FBE393230 FLA393222:FLA393230 FUW393222:FUW393230 GES393222:GES393230 GOO393222:GOO393230 GYK393222:GYK393230 HIG393222:HIG393230 HSC393222:HSC393230 IBY393222:IBY393230 ILU393222:ILU393230 IVQ393222:IVQ393230 JFM393222:JFM393230 JPI393222:JPI393230 JZE393222:JZE393230 KJA393222:KJA393230 KSW393222:KSW393230 LCS393222:LCS393230 LMO393222:LMO393230 LWK393222:LWK393230 MGG393222:MGG393230 MQC393222:MQC393230 MZY393222:MZY393230 NJU393222:NJU393230 NTQ393222:NTQ393230 ODM393222:ODM393230 ONI393222:ONI393230 OXE393222:OXE393230 PHA393222:PHA393230 PQW393222:PQW393230 QAS393222:QAS393230 QKO393222:QKO393230 QUK393222:QUK393230 REG393222:REG393230 ROC393222:ROC393230 RXY393222:RXY393230 SHU393222:SHU393230 SRQ393222:SRQ393230 TBM393222:TBM393230 TLI393222:TLI393230 TVE393222:TVE393230 UFA393222:UFA393230 UOW393222:UOW393230 UYS393222:UYS393230 VIO393222:VIO393230 VSK393222:VSK393230 WCG393222:WCG393230 WMC393222:WMC393230 WVY393222:WVY393230 Q458758:Q458766 JM458758:JM458766 TI458758:TI458766 ADE458758:ADE458766 ANA458758:ANA458766 AWW458758:AWW458766 BGS458758:BGS458766 BQO458758:BQO458766 CAK458758:CAK458766 CKG458758:CKG458766 CUC458758:CUC458766 DDY458758:DDY458766 DNU458758:DNU458766 DXQ458758:DXQ458766 EHM458758:EHM458766 ERI458758:ERI458766 FBE458758:FBE458766 FLA458758:FLA458766 FUW458758:FUW458766 GES458758:GES458766 GOO458758:GOO458766 GYK458758:GYK458766 HIG458758:HIG458766 HSC458758:HSC458766 IBY458758:IBY458766 ILU458758:ILU458766 IVQ458758:IVQ458766 JFM458758:JFM458766 JPI458758:JPI458766 JZE458758:JZE458766 KJA458758:KJA458766 KSW458758:KSW458766 LCS458758:LCS458766 LMO458758:LMO458766 LWK458758:LWK458766 MGG458758:MGG458766 MQC458758:MQC458766 MZY458758:MZY458766 NJU458758:NJU458766 NTQ458758:NTQ458766 ODM458758:ODM458766 ONI458758:ONI458766 OXE458758:OXE458766 PHA458758:PHA458766 PQW458758:PQW458766 QAS458758:QAS458766 QKO458758:QKO458766 QUK458758:QUK458766 REG458758:REG458766 ROC458758:ROC458766 RXY458758:RXY458766 SHU458758:SHU458766 SRQ458758:SRQ458766 TBM458758:TBM458766 TLI458758:TLI458766 TVE458758:TVE458766 UFA458758:UFA458766 UOW458758:UOW458766 UYS458758:UYS458766 VIO458758:VIO458766 VSK458758:VSK458766 WCG458758:WCG458766 WMC458758:WMC458766 WVY458758:WVY458766 Q524294:Q524302 JM524294:JM524302 TI524294:TI524302 ADE524294:ADE524302 ANA524294:ANA524302 AWW524294:AWW524302 BGS524294:BGS524302 BQO524294:BQO524302 CAK524294:CAK524302 CKG524294:CKG524302 CUC524294:CUC524302 DDY524294:DDY524302 DNU524294:DNU524302 DXQ524294:DXQ524302 EHM524294:EHM524302 ERI524294:ERI524302 FBE524294:FBE524302 FLA524294:FLA524302 FUW524294:FUW524302 GES524294:GES524302 GOO524294:GOO524302 GYK524294:GYK524302 HIG524294:HIG524302 HSC524294:HSC524302 IBY524294:IBY524302 ILU524294:ILU524302 IVQ524294:IVQ524302 JFM524294:JFM524302 JPI524294:JPI524302 JZE524294:JZE524302 KJA524294:KJA524302 KSW524294:KSW524302 LCS524294:LCS524302 LMO524294:LMO524302 LWK524294:LWK524302 MGG524294:MGG524302 MQC524294:MQC524302 MZY524294:MZY524302 NJU524294:NJU524302 NTQ524294:NTQ524302 ODM524294:ODM524302 ONI524294:ONI524302 OXE524294:OXE524302 PHA524294:PHA524302 PQW524294:PQW524302 QAS524294:QAS524302 QKO524294:QKO524302 QUK524294:QUK524302 REG524294:REG524302 ROC524294:ROC524302 RXY524294:RXY524302 SHU524294:SHU524302 SRQ524294:SRQ524302 TBM524294:TBM524302 TLI524294:TLI524302 TVE524294:TVE524302 UFA524294:UFA524302 UOW524294:UOW524302 UYS524294:UYS524302 VIO524294:VIO524302 VSK524294:VSK524302 WCG524294:WCG524302 WMC524294:WMC524302 WVY524294:WVY524302 Q589830:Q589838 JM589830:JM589838 TI589830:TI589838 ADE589830:ADE589838 ANA589830:ANA589838 AWW589830:AWW589838 BGS589830:BGS589838 BQO589830:BQO589838 CAK589830:CAK589838 CKG589830:CKG589838 CUC589830:CUC589838 DDY589830:DDY589838 DNU589830:DNU589838 DXQ589830:DXQ589838 EHM589830:EHM589838 ERI589830:ERI589838 FBE589830:FBE589838 FLA589830:FLA589838 FUW589830:FUW589838 GES589830:GES589838 GOO589830:GOO589838 GYK589830:GYK589838 HIG589830:HIG589838 HSC589830:HSC589838 IBY589830:IBY589838 ILU589830:ILU589838 IVQ589830:IVQ589838 JFM589830:JFM589838 JPI589830:JPI589838 JZE589830:JZE589838 KJA589830:KJA589838 KSW589830:KSW589838 LCS589830:LCS589838 LMO589830:LMO589838 LWK589830:LWK589838 MGG589830:MGG589838 MQC589830:MQC589838 MZY589830:MZY589838 NJU589830:NJU589838 NTQ589830:NTQ589838 ODM589830:ODM589838 ONI589830:ONI589838 OXE589830:OXE589838 PHA589830:PHA589838 PQW589830:PQW589838 QAS589830:QAS589838 QKO589830:QKO589838 QUK589830:QUK589838 REG589830:REG589838 ROC589830:ROC589838 RXY589830:RXY589838 SHU589830:SHU589838 SRQ589830:SRQ589838 TBM589830:TBM589838 TLI589830:TLI589838 TVE589830:TVE589838 UFA589830:UFA589838 UOW589830:UOW589838 UYS589830:UYS589838 VIO589830:VIO589838 VSK589830:VSK589838 WCG589830:WCG589838 WMC589830:WMC589838 WVY589830:WVY589838 Q655366:Q655374 JM655366:JM655374 TI655366:TI655374 ADE655366:ADE655374 ANA655366:ANA655374 AWW655366:AWW655374 BGS655366:BGS655374 BQO655366:BQO655374 CAK655366:CAK655374 CKG655366:CKG655374 CUC655366:CUC655374 DDY655366:DDY655374 DNU655366:DNU655374 DXQ655366:DXQ655374 EHM655366:EHM655374 ERI655366:ERI655374 FBE655366:FBE655374 FLA655366:FLA655374 FUW655366:FUW655374 GES655366:GES655374 GOO655366:GOO655374 GYK655366:GYK655374 HIG655366:HIG655374 HSC655366:HSC655374 IBY655366:IBY655374 ILU655366:ILU655374 IVQ655366:IVQ655374 JFM655366:JFM655374 JPI655366:JPI655374 JZE655366:JZE655374 KJA655366:KJA655374 KSW655366:KSW655374 LCS655366:LCS655374 LMO655366:LMO655374 LWK655366:LWK655374 MGG655366:MGG655374 MQC655366:MQC655374 MZY655366:MZY655374 NJU655366:NJU655374 NTQ655366:NTQ655374 ODM655366:ODM655374 ONI655366:ONI655374 OXE655366:OXE655374 PHA655366:PHA655374 PQW655366:PQW655374 QAS655366:QAS655374 QKO655366:QKO655374 QUK655366:QUK655374 REG655366:REG655374 ROC655366:ROC655374 RXY655366:RXY655374 SHU655366:SHU655374 SRQ655366:SRQ655374 TBM655366:TBM655374 TLI655366:TLI655374 TVE655366:TVE655374 UFA655366:UFA655374 UOW655366:UOW655374 UYS655366:UYS655374 VIO655366:VIO655374 VSK655366:VSK655374 WCG655366:WCG655374 WMC655366:WMC655374 WVY655366:WVY655374 Q720902:Q720910 JM720902:JM720910 TI720902:TI720910 ADE720902:ADE720910 ANA720902:ANA720910 AWW720902:AWW720910 BGS720902:BGS720910 BQO720902:BQO720910 CAK720902:CAK720910 CKG720902:CKG720910 CUC720902:CUC720910 DDY720902:DDY720910 DNU720902:DNU720910 DXQ720902:DXQ720910 EHM720902:EHM720910 ERI720902:ERI720910 FBE720902:FBE720910 FLA720902:FLA720910 FUW720902:FUW720910 GES720902:GES720910 GOO720902:GOO720910 GYK720902:GYK720910 HIG720902:HIG720910 HSC720902:HSC720910 IBY720902:IBY720910 ILU720902:ILU720910 IVQ720902:IVQ720910 JFM720902:JFM720910 JPI720902:JPI720910 JZE720902:JZE720910 KJA720902:KJA720910 KSW720902:KSW720910 LCS720902:LCS720910 LMO720902:LMO720910 LWK720902:LWK720910 MGG720902:MGG720910 MQC720902:MQC720910 MZY720902:MZY720910 NJU720902:NJU720910 NTQ720902:NTQ720910 ODM720902:ODM720910 ONI720902:ONI720910 OXE720902:OXE720910 PHA720902:PHA720910 PQW720902:PQW720910 QAS720902:QAS720910 QKO720902:QKO720910 QUK720902:QUK720910 REG720902:REG720910 ROC720902:ROC720910 RXY720902:RXY720910 SHU720902:SHU720910 SRQ720902:SRQ720910 TBM720902:TBM720910 TLI720902:TLI720910 TVE720902:TVE720910 UFA720902:UFA720910 UOW720902:UOW720910 UYS720902:UYS720910 VIO720902:VIO720910 VSK720902:VSK720910 WCG720902:WCG720910 WMC720902:WMC720910 WVY720902:WVY720910 Q786438:Q786446 JM786438:JM786446 TI786438:TI786446 ADE786438:ADE786446 ANA786438:ANA786446 AWW786438:AWW786446 BGS786438:BGS786446 BQO786438:BQO786446 CAK786438:CAK786446 CKG786438:CKG786446 CUC786438:CUC786446 DDY786438:DDY786446 DNU786438:DNU786446 DXQ786438:DXQ786446 EHM786438:EHM786446 ERI786438:ERI786446 FBE786438:FBE786446 FLA786438:FLA786446 FUW786438:FUW786446 GES786438:GES786446 GOO786438:GOO786446 GYK786438:GYK786446 HIG786438:HIG786446 HSC786438:HSC786446 IBY786438:IBY786446 ILU786438:ILU786446 IVQ786438:IVQ786446 JFM786438:JFM786446 JPI786438:JPI786446 JZE786438:JZE786446 KJA786438:KJA786446 KSW786438:KSW786446 LCS786438:LCS786446 LMO786438:LMO786446 LWK786438:LWK786446 MGG786438:MGG786446 MQC786438:MQC786446 MZY786438:MZY786446 NJU786438:NJU786446 NTQ786438:NTQ786446 ODM786438:ODM786446 ONI786438:ONI786446 OXE786438:OXE786446 PHA786438:PHA786446 PQW786438:PQW786446 QAS786438:QAS786446 QKO786438:QKO786446 QUK786438:QUK786446 REG786438:REG786446 ROC786438:ROC786446 RXY786438:RXY786446 SHU786438:SHU786446 SRQ786438:SRQ786446 TBM786438:TBM786446 TLI786438:TLI786446 TVE786438:TVE786446 UFA786438:UFA786446 UOW786438:UOW786446 UYS786438:UYS786446 VIO786438:VIO786446 VSK786438:VSK786446 WCG786438:WCG786446 WMC786438:WMC786446 WVY786438:WVY786446 Q851974:Q851982 JM851974:JM851982 TI851974:TI851982 ADE851974:ADE851982 ANA851974:ANA851982 AWW851974:AWW851982 BGS851974:BGS851982 BQO851974:BQO851982 CAK851974:CAK851982 CKG851974:CKG851982 CUC851974:CUC851982 DDY851974:DDY851982 DNU851974:DNU851982 DXQ851974:DXQ851982 EHM851974:EHM851982 ERI851974:ERI851982 FBE851974:FBE851982 FLA851974:FLA851982 FUW851974:FUW851982 GES851974:GES851982 GOO851974:GOO851982 GYK851974:GYK851982 HIG851974:HIG851982 HSC851974:HSC851982 IBY851974:IBY851982 ILU851974:ILU851982 IVQ851974:IVQ851982 JFM851974:JFM851982 JPI851974:JPI851982 JZE851974:JZE851982 KJA851974:KJA851982 KSW851974:KSW851982 LCS851974:LCS851982 LMO851974:LMO851982 LWK851974:LWK851982 MGG851974:MGG851982 MQC851974:MQC851982 MZY851974:MZY851982 NJU851974:NJU851982 NTQ851974:NTQ851982 ODM851974:ODM851982 ONI851974:ONI851982 OXE851974:OXE851982 PHA851974:PHA851982 PQW851974:PQW851982 QAS851974:QAS851982 QKO851974:QKO851982 QUK851974:QUK851982 REG851974:REG851982 ROC851974:ROC851982 RXY851974:RXY851982 SHU851974:SHU851982 SRQ851974:SRQ851982 TBM851974:TBM851982 TLI851974:TLI851982 TVE851974:TVE851982 UFA851974:UFA851982 UOW851974:UOW851982 UYS851974:UYS851982 VIO851974:VIO851982 VSK851974:VSK851982 WCG851974:WCG851982 WMC851974:WMC851982 WVY851974:WVY851982 Q917510:Q917518 JM917510:JM917518 TI917510:TI917518 ADE917510:ADE917518 ANA917510:ANA917518 AWW917510:AWW917518 BGS917510:BGS917518 BQO917510:BQO917518 CAK917510:CAK917518 CKG917510:CKG917518 CUC917510:CUC917518 DDY917510:DDY917518 DNU917510:DNU917518 DXQ917510:DXQ917518 EHM917510:EHM917518 ERI917510:ERI917518 FBE917510:FBE917518 FLA917510:FLA917518 FUW917510:FUW917518 GES917510:GES917518 GOO917510:GOO917518 GYK917510:GYK917518 HIG917510:HIG917518 HSC917510:HSC917518 IBY917510:IBY917518 ILU917510:ILU917518 IVQ917510:IVQ917518 JFM917510:JFM917518 JPI917510:JPI917518 JZE917510:JZE917518 KJA917510:KJA917518 KSW917510:KSW917518 LCS917510:LCS917518 LMO917510:LMO917518 LWK917510:LWK917518 MGG917510:MGG917518 MQC917510:MQC917518 MZY917510:MZY917518 NJU917510:NJU917518 NTQ917510:NTQ917518 ODM917510:ODM917518 ONI917510:ONI917518 OXE917510:OXE917518 PHA917510:PHA917518 PQW917510:PQW917518 QAS917510:QAS917518 QKO917510:QKO917518 QUK917510:QUK917518 REG917510:REG917518 ROC917510:ROC917518 RXY917510:RXY917518 SHU917510:SHU917518 SRQ917510:SRQ917518 TBM917510:TBM917518 TLI917510:TLI917518 TVE917510:TVE917518 UFA917510:UFA917518 UOW917510:UOW917518 UYS917510:UYS917518 VIO917510:VIO917518 VSK917510:VSK917518 WCG917510:WCG917518 WMC917510:WMC917518 WVY917510:WVY917518 Q983046:Q983054 JM983046:JM983054 TI983046:TI983054 ADE983046:ADE983054 ANA983046:ANA983054 AWW983046:AWW983054 BGS983046:BGS983054 BQO983046:BQO983054 CAK983046:CAK983054 CKG983046:CKG983054 CUC983046:CUC983054 DDY983046:DDY983054 DNU983046:DNU983054 DXQ983046:DXQ983054 EHM983046:EHM983054 ERI983046:ERI983054 FBE983046:FBE983054 FLA983046:FLA983054 FUW983046:FUW983054 GES983046:GES983054 GOO983046:GOO983054 GYK983046:GYK983054 HIG983046:HIG983054 HSC983046:HSC983054 IBY983046:IBY983054 ILU983046:ILU983054 IVQ983046:IVQ983054 JFM983046:JFM983054 JPI983046:JPI983054 JZE983046:JZE983054 KJA983046:KJA983054 KSW983046:KSW983054 LCS983046:LCS983054 LMO983046:LMO983054 LWK983046:LWK983054 MGG983046:MGG983054 MQC983046:MQC983054 MZY983046:MZY983054 NJU983046:NJU983054 NTQ983046:NTQ983054 ODM983046:ODM983054 ONI983046:ONI983054 OXE983046:OXE983054 PHA983046:PHA983054 PQW983046:PQW983054 QAS983046:QAS983054 QKO983046:QKO983054 QUK983046:QUK983054 REG983046:REG983054 ROC983046:ROC983054 RXY983046:RXY983054 SHU983046:SHU983054 SRQ983046:SRQ983054 TBM983046:TBM983054 TLI983046:TLI983054 TVE983046:TVE983054 UFA983046:UFA983054 UOW983046:UOW983054 UYS983046:UYS983054 VIO983046:VIO983054 VSK983046:VSK983054 WCG983046:WCG983054 WMC983046:WMC983054 WVY13:WVY18 WMC13:WMC18 WCG13:WCG18 VSK13:VSK18 VIO13:VIO18 UYS13:UYS18 UOW13:UOW18 UFA13:UFA18 TVE13:TVE18 TLI13:TLI18 TBM13:TBM18 SRQ13:SRQ18 SHU13:SHU18 RXY13:RXY18 ROC13:ROC18 REG13:REG18 QUK13:QUK18 QKO13:QKO18 QAS13:QAS18 PQW13:PQW18 PHA13:PHA18 OXE13:OXE18 ONI13:ONI18 ODM13:ODM18 NTQ13:NTQ18 NJU13:NJU18 MZY13:MZY18 MQC13:MQC18 MGG13:MGG18 LWK13:LWK18 LMO13:LMO18 LCS13:LCS18 KSW13:KSW18 KJA13:KJA18 JZE13:JZE18 JPI13:JPI18 JFM13:JFM18 IVQ13:IVQ18 ILU13:ILU18 IBY13:IBY18 HSC13:HSC18 HIG13:HIG18 GYK13:GYK18 GOO13:GOO18 GES13:GES18 FUW13:FUW18 FLA13:FLA18 FBE13:FBE18 ERI13:ERI18 EHM13:EHM18 DXQ13:DXQ18 DNU13:DNU18 DDY13:DDY18 CUC13:CUC18 CKG13:CKG18 CAK13:CAK18 BQO13:BQO18 BGS13:BGS18 AWW13:AWW18 ANA13:ANA18 ADE13:ADE18 TI13:TI18 JM13:JM18 Q13:Q18"/>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2:P40"/>
  <sheetViews>
    <sheetView topLeftCell="A8" zoomScale="55" zoomScaleNormal="55" workbookViewId="0">
      <selection activeCell="F13" sqref="F13"/>
    </sheetView>
  </sheetViews>
  <sheetFormatPr baseColWidth="10" defaultColWidth="11.42578125" defaultRowHeight="12.75" x14ac:dyDescent="0.2"/>
  <cols>
    <col min="1" max="1" width="6.7109375" customWidth="1"/>
    <col min="2" max="2" width="34.7109375" customWidth="1"/>
    <col min="3" max="3" width="8.42578125" customWidth="1"/>
    <col min="4" max="6" width="59.7109375" customWidth="1"/>
    <col min="7" max="7" width="45.85546875" customWidth="1"/>
    <col min="8" max="8" width="25.42578125" customWidth="1"/>
    <col min="9" max="9" width="15.28515625" customWidth="1"/>
    <col min="257" max="257" width="6.7109375" customWidth="1"/>
    <col min="258" max="258" width="34.7109375" customWidth="1"/>
    <col min="259" max="259" width="8.42578125" customWidth="1"/>
    <col min="260" max="263" width="45.85546875" customWidth="1"/>
    <col min="264" max="264" width="25.42578125" customWidth="1"/>
    <col min="265" max="265" width="15.28515625" customWidth="1"/>
    <col min="513" max="513" width="6.7109375" customWidth="1"/>
    <col min="514" max="514" width="34.7109375" customWidth="1"/>
    <col min="515" max="515" width="8.42578125" customWidth="1"/>
    <col min="516" max="519" width="45.85546875" customWidth="1"/>
    <col min="520" max="520" width="25.42578125" customWidth="1"/>
    <col min="521" max="521" width="15.28515625" customWidth="1"/>
    <col min="769" max="769" width="6.7109375" customWidth="1"/>
    <col min="770" max="770" width="34.7109375" customWidth="1"/>
    <col min="771" max="771" width="8.42578125" customWidth="1"/>
    <col min="772" max="775" width="45.85546875" customWidth="1"/>
    <col min="776" max="776" width="25.42578125" customWidth="1"/>
    <col min="777" max="777" width="15.28515625" customWidth="1"/>
    <col min="1025" max="1025" width="6.7109375" customWidth="1"/>
    <col min="1026" max="1026" width="34.7109375" customWidth="1"/>
    <col min="1027" max="1027" width="8.42578125" customWidth="1"/>
    <col min="1028" max="1031" width="45.85546875" customWidth="1"/>
    <col min="1032" max="1032" width="25.42578125" customWidth="1"/>
    <col min="1033" max="1033" width="15.28515625" customWidth="1"/>
    <col min="1281" max="1281" width="6.7109375" customWidth="1"/>
    <col min="1282" max="1282" width="34.7109375" customWidth="1"/>
    <col min="1283" max="1283" width="8.42578125" customWidth="1"/>
    <col min="1284" max="1287" width="45.85546875" customWidth="1"/>
    <col min="1288" max="1288" width="25.42578125" customWidth="1"/>
    <col min="1289" max="1289" width="15.28515625" customWidth="1"/>
    <col min="1537" max="1537" width="6.7109375" customWidth="1"/>
    <col min="1538" max="1538" width="34.7109375" customWidth="1"/>
    <col min="1539" max="1539" width="8.42578125" customWidth="1"/>
    <col min="1540" max="1543" width="45.85546875" customWidth="1"/>
    <col min="1544" max="1544" width="25.42578125" customWidth="1"/>
    <col min="1545" max="1545" width="15.28515625" customWidth="1"/>
    <col min="1793" max="1793" width="6.7109375" customWidth="1"/>
    <col min="1794" max="1794" width="34.7109375" customWidth="1"/>
    <col min="1795" max="1795" width="8.42578125" customWidth="1"/>
    <col min="1796" max="1799" width="45.85546875" customWidth="1"/>
    <col min="1800" max="1800" width="25.42578125" customWidth="1"/>
    <col min="1801" max="1801" width="15.28515625" customWidth="1"/>
    <col min="2049" max="2049" width="6.7109375" customWidth="1"/>
    <col min="2050" max="2050" width="34.7109375" customWidth="1"/>
    <col min="2051" max="2051" width="8.42578125" customWidth="1"/>
    <col min="2052" max="2055" width="45.85546875" customWidth="1"/>
    <col min="2056" max="2056" width="25.42578125" customWidth="1"/>
    <col min="2057" max="2057" width="15.28515625" customWidth="1"/>
    <col min="2305" max="2305" width="6.7109375" customWidth="1"/>
    <col min="2306" max="2306" width="34.7109375" customWidth="1"/>
    <col min="2307" max="2307" width="8.42578125" customWidth="1"/>
    <col min="2308" max="2311" width="45.85546875" customWidth="1"/>
    <col min="2312" max="2312" width="25.42578125" customWidth="1"/>
    <col min="2313" max="2313" width="15.28515625" customWidth="1"/>
    <col min="2561" max="2561" width="6.7109375" customWidth="1"/>
    <col min="2562" max="2562" width="34.7109375" customWidth="1"/>
    <col min="2563" max="2563" width="8.42578125" customWidth="1"/>
    <col min="2564" max="2567" width="45.85546875" customWidth="1"/>
    <col min="2568" max="2568" width="25.42578125" customWidth="1"/>
    <col min="2569" max="2569" width="15.28515625" customWidth="1"/>
    <col min="2817" max="2817" width="6.7109375" customWidth="1"/>
    <col min="2818" max="2818" width="34.7109375" customWidth="1"/>
    <col min="2819" max="2819" width="8.42578125" customWidth="1"/>
    <col min="2820" max="2823" width="45.85546875" customWidth="1"/>
    <col min="2824" max="2824" width="25.42578125" customWidth="1"/>
    <col min="2825" max="2825" width="15.28515625" customWidth="1"/>
    <col min="3073" max="3073" width="6.7109375" customWidth="1"/>
    <col min="3074" max="3074" width="34.7109375" customWidth="1"/>
    <col min="3075" max="3075" width="8.42578125" customWidth="1"/>
    <col min="3076" max="3079" width="45.85546875" customWidth="1"/>
    <col min="3080" max="3080" width="25.42578125" customWidth="1"/>
    <col min="3081" max="3081" width="15.28515625" customWidth="1"/>
    <col min="3329" max="3329" width="6.7109375" customWidth="1"/>
    <col min="3330" max="3330" width="34.7109375" customWidth="1"/>
    <col min="3331" max="3331" width="8.42578125" customWidth="1"/>
    <col min="3332" max="3335" width="45.85546875" customWidth="1"/>
    <col min="3336" max="3336" width="25.42578125" customWidth="1"/>
    <col min="3337" max="3337" width="15.28515625" customWidth="1"/>
    <col min="3585" max="3585" width="6.7109375" customWidth="1"/>
    <col min="3586" max="3586" width="34.7109375" customWidth="1"/>
    <col min="3587" max="3587" width="8.42578125" customWidth="1"/>
    <col min="3588" max="3591" width="45.85546875" customWidth="1"/>
    <col min="3592" max="3592" width="25.42578125" customWidth="1"/>
    <col min="3593" max="3593" width="15.28515625" customWidth="1"/>
    <col min="3841" max="3841" width="6.7109375" customWidth="1"/>
    <col min="3842" max="3842" width="34.7109375" customWidth="1"/>
    <col min="3843" max="3843" width="8.42578125" customWidth="1"/>
    <col min="3844" max="3847" width="45.85546875" customWidth="1"/>
    <col min="3848" max="3848" width="25.42578125" customWidth="1"/>
    <col min="3849" max="3849" width="15.28515625" customWidth="1"/>
    <col min="4097" max="4097" width="6.7109375" customWidth="1"/>
    <col min="4098" max="4098" width="34.7109375" customWidth="1"/>
    <col min="4099" max="4099" width="8.42578125" customWidth="1"/>
    <col min="4100" max="4103" width="45.85546875" customWidth="1"/>
    <col min="4104" max="4104" width="25.42578125" customWidth="1"/>
    <col min="4105" max="4105" width="15.28515625" customWidth="1"/>
    <col min="4353" max="4353" width="6.7109375" customWidth="1"/>
    <col min="4354" max="4354" width="34.7109375" customWidth="1"/>
    <col min="4355" max="4355" width="8.42578125" customWidth="1"/>
    <col min="4356" max="4359" width="45.85546875" customWidth="1"/>
    <col min="4360" max="4360" width="25.42578125" customWidth="1"/>
    <col min="4361" max="4361" width="15.28515625" customWidth="1"/>
    <col min="4609" max="4609" width="6.7109375" customWidth="1"/>
    <col min="4610" max="4610" width="34.7109375" customWidth="1"/>
    <col min="4611" max="4611" width="8.42578125" customWidth="1"/>
    <col min="4612" max="4615" width="45.85546875" customWidth="1"/>
    <col min="4616" max="4616" width="25.42578125" customWidth="1"/>
    <col min="4617" max="4617" width="15.28515625" customWidth="1"/>
    <col min="4865" max="4865" width="6.7109375" customWidth="1"/>
    <col min="4866" max="4866" width="34.7109375" customWidth="1"/>
    <col min="4867" max="4867" width="8.42578125" customWidth="1"/>
    <col min="4868" max="4871" width="45.85546875" customWidth="1"/>
    <col min="4872" max="4872" width="25.42578125" customWidth="1"/>
    <col min="4873" max="4873" width="15.28515625" customWidth="1"/>
    <col min="5121" max="5121" width="6.7109375" customWidth="1"/>
    <col min="5122" max="5122" width="34.7109375" customWidth="1"/>
    <col min="5123" max="5123" width="8.42578125" customWidth="1"/>
    <col min="5124" max="5127" width="45.85546875" customWidth="1"/>
    <col min="5128" max="5128" width="25.42578125" customWidth="1"/>
    <col min="5129" max="5129" width="15.28515625" customWidth="1"/>
    <col min="5377" max="5377" width="6.7109375" customWidth="1"/>
    <col min="5378" max="5378" width="34.7109375" customWidth="1"/>
    <col min="5379" max="5379" width="8.42578125" customWidth="1"/>
    <col min="5380" max="5383" width="45.85546875" customWidth="1"/>
    <col min="5384" max="5384" width="25.42578125" customWidth="1"/>
    <col min="5385" max="5385" width="15.28515625" customWidth="1"/>
    <col min="5633" max="5633" width="6.7109375" customWidth="1"/>
    <col min="5634" max="5634" width="34.7109375" customWidth="1"/>
    <col min="5635" max="5635" width="8.42578125" customWidth="1"/>
    <col min="5636" max="5639" width="45.85546875" customWidth="1"/>
    <col min="5640" max="5640" width="25.42578125" customWidth="1"/>
    <col min="5641" max="5641" width="15.28515625" customWidth="1"/>
    <col min="5889" max="5889" width="6.7109375" customWidth="1"/>
    <col min="5890" max="5890" width="34.7109375" customWidth="1"/>
    <col min="5891" max="5891" width="8.42578125" customWidth="1"/>
    <col min="5892" max="5895" width="45.85546875" customWidth="1"/>
    <col min="5896" max="5896" width="25.42578125" customWidth="1"/>
    <col min="5897" max="5897" width="15.28515625" customWidth="1"/>
    <col min="6145" max="6145" width="6.7109375" customWidth="1"/>
    <col min="6146" max="6146" width="34.7109375" customWidth="1"/>
    <col min="6147" max="6147" width="8.42578125" customWidth="1"/>
    <col min="6148" max="6151" width="45.85546875" customWidth="1"/>
    <col min="6152" max="6152" width="25.42578125" customWidth="1"/>
    <col min="6153" max="6153" width="15.28515625" customWidth="1"/>
    <col min="6401" max="6401" width="6.7109375" customWidth="1"/>
    <col min="6402" max="6402" width="34.7109375" customWidth="1"/>
    <col min="6403" max="6403" width="8.42578125" customWidth="1"/>
    <col min="6404" max="6407" width="45.85546875" customWidth="1"/>
    <col min="6408" max="6408" width="25.42578125" customWidth="1"/>
    <col min="6409" max="6409" width="15.28515625" customWidth="1"/>
    <col min="6657" max="6657" width="6.7109375" customWidth="1"/>
    <col min="6658" max="6658" width="34.7109375" customWidth="1"/>
    <col min="6659" max="6659" width="8.42578125" customWidth="1"/>
    <col min="6660" max="6663" width="45.85546875" customWidth="1"/>
    <col min="6664" max="6664" width="25.42578125" customWidth="1"/>
    <col min="6665" max="6665" width="15.28515625" customWidth="1"/>
    <col min="6913" max="6913" width="6.7109375" customWidth="1"/>
    <col min="6914" max="6914" width="34.7109375" customWidth="1"/>
    <col min="6915" max="6915" width="8.42578125" customWidth="1"/>
    <col min="6916" max="6919" width="45.85546875" customWidth="1"/>
    <col min="6920" max="6920" width="25.42578125" customWidth="1"/>
    <col min="6921" max="6921" width="15.28515625" customWidth="1"/>
    <col min="7169" max="7169" width="6.7109375" customWidth="1"/>
    <col min="7170" max="7170" width="34.7109375" customWidth="1"/>
    <col min="7171" max="7171" width="8.42578125" customWidth="1"/>
    <col min="7172" max="7175" width="45.85546875" customWidth="1"/>
    <col min="7176" max="7176" width="25.42578125" customWidth="1"/>
    <col min="7177" max="7177" width="15.28515625" customWidth="1"/>
    <col min="7425" max="7425" width="6.7109375" customWidth="1"/>
    <col min="7426" max="7426" width="34.7109375" customWidth="1"/>
    <col min="7427" max="7427" width="8.42578125" customWidth="1"/>
    <col min="7428" max="7431" width="45.85546875" customWidth="1"/>
    <col min="7432" max="7432" width="25.42578125" customWidth="1"/>
    <col min="7433" max="7433" width="15.28515625" customWidth="1"/>
    <col min="7681" max="7681" width="6.7109375" customWidth="1"/>
    <col min="7682" max="7682" width="34.7109375" customWidth="1"/>
    <col min="7683" max="7683" width="8.42578125" customWidth="1"/>
    <col min="7684" max="7687" width="45.85546875" customWidth="1"/>
    <col min="7688" max="7688" width="25.42578125" customWidth="1"/>
    <col min="7689" max="7689" width="15.28515625" customWidth="1"/>
    <col min="7937" max="7937" width="6.7109375" customWidth="1"/>
    <col min="7938" max="7938" width="34.7109375" customWidth="1"/>
    <col min="7939" max="7939" width="8.42578125" customWidth="1"/>
    <col min="7940" max="7943" width="45.85546875" customWidth="1"/>
    <col min="7944" max="7944" width="25.42578125" customWidth="1"/>
    <col min="7945" max="7945" width="15.28515625" customWidth="1"/>
    <col min="8193" max="8193" width="6.7109375" customWidth="1"/>
    <col min="8194" max="8194" width="34.7109375" customWidth="1"/>
    <col min="8195" max="8195" width="8.42578125" customWidth="1"/>
    <col min="8196" max="8199" width="45.85546875" customWidth="1"/>
    <col min="8200" max="8200" width="25.42578125" customWidth="1"/>
    <col min="8201" max="8201" width="15.28515625" customWidth="1"/>
    <col min="8449" max="8449" width="6.7109375" customWidth="1"/>
    <col min="8450" max="8450" width="34.7109375" customWidth="1"/>
    <col min="8451" max="8451" width="8.42578125" customWidth="1"/>
    <col min="8452" max="8455" width="45.85546875" customWidth="1"/>
    <col min="8456" max="8456" width="25.42578125" customWidth="1"/>
    <col min="8457" max="8457" width="15.28515625" customWidth="1"/>
    <col min="8705" max="8705" width="6.7109375" customWidth="1"/>
    <col min="8706" max="8706" width="34.7109375" customWidth="1"/>
    <col min="8707" max="8707" width="8.42578125" customWidth="1"/>
    <col min="8708" max="8711" width="45.85546875" customWidth="1"/>
    <col min="8712" max="8712" width="25.42578125" customWidth="1"/>
    <col min="8713" max="8713" width="15.28515625" customWidth="1"/>
    <col min="8961" max="8961" width="6.7109375" customWidth="1"/>
    <col min="8962" max="8962" width="34.7109375" customWidth="1"/>
    <col min="8963" max="8963" width="8.42578125" customWidth="1"/>
    <col min="8964" max="8967" width="45.85546875" customWidth="1"/>
    <col min="8968" max="8968" width="25.42578125" customWidth="1"/>
    <col min="8969" max="8969" width="15.28515625" customWidth="1"/>
    <col min="9217" max="9217" width="6.7109375" customWidth="1"/>
    <col min="9218" max="9218" width="34.7109375" customWidth="1"/>
    <col min="9219" max="9219" width="8.42578125" customWidth="1"/>
    <col min="9220" max="9223" width="45.85546875" customWidth="1"/>
    <col min="9224" max="9224" width="25.42578125" customWidth="1"/>
    <col min="9225" max="9225" width="15.28515625" customWidth="1"/>
    <col min="9473" max="9473" width="6.7109375" customWidth="1"/>
    <col min="9474" max="9474" width="34.7109375" customWidth="1"/>
    <col min="9475" max="9475" width="8.42578125" customWidth="1"/>
    <col min="9476" max="9479" width="45.85546875" customWidth="1"/>
    <col min="9480" max="9480" width="25.42578125" customWidth="1"/>
    <col min="9481" max="9481" width="15.28515625" customWidth="1"/>
    <col min="9729" max="9729" width="6.7109375" customWidth="1"/>
    <col min="9730" max="9730" width="34.7109375" customWidth="1"/>
    <col min="9731" max="9731" width="8.42578125" customWidth="1"/>
    <col min="9732" max="9735" width="45.85546875" customWidth="1"/>
    <col min="9736" max="9736" width="25.42578125" customWidth="1"/>
    <col min="9737" max="9737" width="15.28515625" customWidth="1"/>
    <col min="9985" max="9985" width="6.7109375" customWidth="1"/>
    <col min="9986" max="9986" width="34.7109375" customWidth="1"/>
    <col min="9987" max="9987" width="8.42578125" customWidth="1"/>
    <col min="9988" max="9991" width="45.85546875" customWidth="1"/>
    <col min="9992" max="9992" width="25.42578125" customWidth="1"/>
    <col min="9993" max="9993" width="15.28515625" customWidth="1"/>
    <col min="10241" max="10241" width="6.7109375" customWidth="1"/>
    <col min="10242" max="10242" width="34.7109375" customWidth="1"/>
    <col min="10243" max="10243" width="8.42578125" customWidth="1"/>
    <col min="10244" max="10247" width="45.85546875" customWidth="1"/>
    <col min="10248" max="10248" width="25.42578125" customWidth="1"/>
    <col min="10249" max="10249" width="15.28515625" customWidth="1"/>
    <col min="10497" max="10497" width="6.7109375" customWidth="1"/>
    <col min="10498" max="10498" width="34.7109375" customWidth="1"/>
    <col min="10499" max="10499" width="8.42578125" customWidth="1"/>
    <col min="10500" max="10503" width="45.85546875" customWidth="1"/>
    <col min="10504" max="10504" width="25.42578125" customWidth="1"/>
    <col min="10505" max="10505" width="15.28515625" customWidth="1"/>
    <col min="10753" max="10753" width="6.7109375" customWidth="1"/>
    <col min="10754" max="10754" width="34.7109375" customWidth="1"/>
    <col min="10755" max="10755" width="8.42578125" customWidth="1"/>
    <col min="10756" max="10759" width="45.85546875" customWidth="1"/>
    <col min="10760" max="10760" width="25.42578125" customWidth="1"/>
    <col min="10761" max="10761" width="15.28515625" customWidth="1"/>
    <col min="11009" max="11009" width="6.7109375" customWidth="1"/>
    <col min="11010" max="11010" width="34.7109375" customWidth="1"/>
    <col min="11011" max="11011" width="8.42578125" customWidth="1"/>
    <col min="11012" max="11015" width="45.85546875" customWidth="1"/>
    <col min="11016" max="11016" width="25.42578125" customWidth="1"/>
    <col min="11017" max="11017" width="15.28515625" customWidth="1"/>
    <col min="11265" max="11265" width="6.7109375" customWidth="1"/>
    <col min="11266" max="11266" width="34.7109375" customWidth="1"/>
    <col min="11267" max="11267" width="8.42578125" customWidth="1"/>
    <col min="11268" max="11271" width="45.85546875" customWidth="1"/>
    <col min="11272" max="11272" width="25.42578125" customWidth="1"/>
    <col min="11273" max="11273" width="15.28515625" customWidth="1"/>
    <col min="11521" max="11521" width="6.7109375" customWidth="1"/>
    <col min="11522" max="11522" width="34.7109375" customWidth="1"/>
    <col min="11523" max="11523" width="8.42578125" customWidth="1"/>
    <col min="11524" max="11527" width="45.85546875" customWidth="1"/>
    <col min="11528" max="11528" width="25.42578125" customWidth="1"/>
    <col min="11529" max="11529" width="15.28515625" customWidth="1"/>
    <col min="11777" max="11777" width="6.7109375" customWidth="1"/>
    <col min="11778" max="11778" width="34.7109375" customWidth="1"/>
    <col min="11779" max="11779" width="8.42578125" customWidth="1"/>
    <col min="11780" max="11783" width="45.85546875" customWidth="1"/>
    <col min="11784" max="11784" width="25.42578125" customWidth="1"/>
    <col min="11785" max="11785" width="15.28515625" customWidth="1"/>
    <col min="12033" max="12033" width="6.7109375" customWidth="1"/>
    <col min="12034" max="12034" width="34.7109375" customWidth="1"/>
    <col min="12035" max="12035" width="8.42578125" customWidth="1"/>
    <col min="12036" max="12039" width="45.85546875" customWidth="1"/>
    <col min="12040" max="12040" width="25.42578125" customWidth="1"/>
    <col min="12041" max="12041" width="15.28515625" customWidth="1"/>
    <col min="12289" max="12289" width="6.7109375" customWidth="1"/>
    <col min="12290" max="12290" width="34.7109375" customWidth="1"/>
    <col min="12291" max="12291" width="8.42578125" customWidth="1"/>
    <col min="12292" max="12295" width="45.85546875" customWidth="1"/>
    <col min="12296" max="12296" width="25.42578125" customWidth="1"/>
    <col min="12297" max="12297" width="15.28515625" customWidth="1"/>
    <col min="12545" max="12545" width="6.7109375" customWidth="1"/>
    <col min="12546" max="12546" width="34.7109375" customWidth="1"/>
    <col min="12547" max="12547" width="8.42578125" customWidth="1"/>
    <col min="12548" max="12551" width="45.85546875" customWidth="1"/>
    <col min="12552" max="12552" width="25.42578125" customWidth="1"/>
    <col min="12553" max="12553" width="15.28515625" customWidth="1"/>
    <col min="12801" max="12801" width="6.7109375" customWidth="1"/>
    <col min="12802" max="12802" width="34.7109375" customWidth="1"/>
    <col min="12803" max="12803" width="8.42578125" customWidth="1"/>
    <col min="12804" max="12807" width="45.85546875" customWidth="1"/>
    <col min="12808" max="12808" width="25.42578125" customWidth="1"/>
    <col min="12809" max="12809" width="15.28515625" customWidth="1"/>
    <col min="13057" max="13057" width="6.7109375" customWidth="1"/>
    <col min="13058" max="13058" width="34.7109375" customWidth="1"/>
    <col min="13059" max="13059" width="8.42578125" customWidth="1"/>
    <col min="13060" max="13063" width="45.85546875" customWidth="1"/>
    <col min="13064" max="13064" width="25.42578125" customWidth="1"/>
    <col min="13065" max="13065" width="15.28515625" customWidth="1"/>
    <col min="13313" max="13313" width="6.7109375" customWidth="1"/>
    <col min="13314" max="13314" width="34.7109375" customWidth="1"/>
    <col min="13315" max="13315" width="8.42578125" customWidth="1"/>
    <col min="13316" max="13319" width="45.85546875" customWidth="1"/>
    <col min="13320" max="13320" width="25.42578125" customWidth="1"/>
    <col min="13321" max="13321" width="15.28515625" customWidth="1"/>
    <col min="13569" max="13569" width="6.7109375" customWidth="1"/>
    <col min="13570" max="13570" width="34.7109375" customWidth="1"/>
    <col min="13571" max="13571" width="8.42578125" customWidth="1"/>
    <col min="13572" max="13575" width="45.85546875" customWidth="1"/>
    <col min="13576" max="13576" width="25.42578125" customWidth="1"/>
    <col min="13577" max="13577" width="15.28515625" customWidth="1"/>
    <col min="13825" max="13825" width="6.7109375" customWidth="1"/>
    <col min="13826" max="13826" width="34.7109375" customWidth="1"/>
    <col min="13827" max="13827" width="8.42578125" customWidth="1"/>
    <col min="13828" max="13831" width="45.85546875" customWidth="1"/>
    <col min="13832" max="13832" width="25.42578125" customWidth="1"/>
    <col min="13833" max="13833" width="15.28515625" customWidth="1"/>
    <col min="14081" max="14081" width="6.7109375" customWidth="1"/>
    <col min="14082" max="14082" width="34.7109375" customWidth="1"/>
    <col min="14083" max="14083" width="8.42578125" customWidth="1"/>
    <col min="14084" max="14087" width="45.85546875" customWidth="1"/>
    <col min="14088" max="14088" width="25.42578125" customWidth="1"/>
    <col min="14089" max="14089" width="15.28515625" customWidth="1"/>
    <col min="14337" max="14337" width="6.7109375" customWidth="1"/>
    <col min="14338" max="14338" width="34.7109375" customWidth="1"/>
    <col min="14339" max="14339" width="8.42578125" customWidth="1"/>
    <col min="14340" max="14343" width="45.85546875" customWidth="1"/>
    <col min="14344" max="14344" width="25.42578125" customWidth="1"/>
    <col min="14345" max="14345" width="15.28515625" customWidth="1"/>
    <col min="14593" max="14593" width="6.7109375" customWidth="1"/>
    <col min="14594" max="14594" width="34.7109375" customWidth="1"/>
    <col min="14595" max="14595" width="8.42578125" customWidth="1"/>
    <col min="14596" max="14599" width="45.85546875" customWidth="1"/>
    <col min="14600" max="14600" width="25.42578125" customWidth="1"/>
    <col min="14601" max="14601" width="15.28515625" customWidth="1"/>
    <col min="14849" max="14849" width="6.7109375" customWidth="1"/>
    <col min="14850" max="14850" width="34.7109375" customWidth="1"/>
    <col min="14851" max="14851" width="8.42578125" customWidth="1"/>
    <col min="14852" max="14855" width="45.85546875" customWidth="1"/>
    <col min="14856" max="14856" width="25.42578125" customWidth="1"/>
    <col min="14857" max="14857" width="15.28515625" customWidth="1"/>
    <col min="15105" max="15105" width="6.7109375" customWidth="1"/>
    <col min="15106" max="15106" width="34.7109375" customWidth="1"/>
    <col min="15107" max="15107" width="8.42578125" customWidth="1"/>
    <col min="15108" max="15111" width="45.85546875" customWidth="1"/>
    <col min="15112" max="15112" width="25.42578125" customWidth="1"/>
    <col min="15113" max="15113" width="15.28515625" customWidth="1"/>
    <col min="15361" max="15361" width="6.7109375" customWidth="1"/>
    <col min="15362" max="15362" width="34.7109375" customWidth="1"/>
    <col min="15363" max="15363" width="8.42578125" customWidth="1"/>
    <col min="15364" max="15367" width="45.85546875" customWidth="1"/>
    <col min="15368" max="15368" width="25.42578125" customWidth="1"/>
    <col min="15369" max="15369" width="15.28515625" customWidth="1"/>
    <col min="15617" max="15617" width="6.7109375" customWidth="1"/>
    <col min="15618" max="15618" width="34.7109375" customWidth="1"/>
    <col min="15619" max="15619" width="8.42578125" customWidth="1"/>
    <col min="15620" max="15623" width="45.85546875" customWidth="1"/>
    <col min="15624" max="15624" width="25.42578125" customWidth="1"/>
    <col min="15625" max="15625" width="15.28515625" customWidth="1"/>
    <col min="15873" max="15873" width="6.7109375" customWidth="1"/>
    <col min="15874" max="15874" width="34.7109375" customWidth="1"/>
    <col min="15875" max="15875" width="8.42578125" customWidth="1"/>
    <col min="15876" max="15879" width="45.85546875" customWidth="1"/>
    <col min="15880" max="15880" width="25.42578125" customWidth="1"/>
    <col min="15881" max="15881" width="15.28515625" customWidth="1"/>
    <col min="16129" max="16129" width="6.7109375" customWidth="1"/>
    <col min="16130" max="16130" width="34.7109375" customWidth="1"/>
    <col min="16131" max="16131" width="8.42578125" customWidth="1"/>
    <col min="16132" max="16135" width="45.85546875" customWidth="1"/>
    <col min="16136" max="16136" width="25.42578125" customWidth="1"/>
    <col min="16137" max="16137" width="15.28515625" customWidth="1"/>
  </cols>
  <sheetData>
    <row r="2" spans="2:16" x14ac:dyDescent="0.2">
      <c r="D2" s="1"/>
      <c r="E2" s="1"/>
      <c r="F2" s="1"/>
      <c r="G2" s="1"/>
      <c r="H2" s="1"/>
    </row>
    <row r="3" spans="2:16" x14ac:dyDescent="0.2">
      <c r="D3" s="1"/>
      <c r="E3" s="1"/>
      <c r="F3" s="1"/>
      <c r="G3" s="1"/>
      <c r="H3" s="1"/>
    </row>
    <row r="4" spans="2:16" ht="58.5" customHeight="1" x14ac:dyDescent="0.2">
      <c r="D4" s="1"/>
      <c r="E4" s="1"/>
      <c r="F4" s="1"/>
      <c r="G4" s="1"/>
      <c r="H4" s="1"/>
    </row>
    <row r="5" spans="2:16" ht="27" customHeight="1" x14ac:dyDescent="0.3">
      <c r="B5" s="505"/>
      <c r="C5" s="505"/>
      <c r="D5" s="506" t="s">
        <v>0</v>
      </c>
      <c r="E5" s="506"/>
      <c r="F5" s="506"/>
      <c r="G5" s="506"/>
      <c r="H5" s="193" t="s">
        <v>276</v>
      </c>
    </row>
    <row r="6" spans="2:16" ht="26.25" customHeight="1" x14ac:dyDescent="0.3">
      <c r="B6" s="505"/>
      <c r="C6" s="505"/>
      <c r="D6" s="506" t="s">
        <v>1</v>
      </c>
      <c r="E6" s="506"/>
      <c r="F6" s="506"/>
      <c r="G6" s="506"/>
      <c r="H6" s="193" t="s">
        <v>277</v>
      </c>
    </row>
    <row r="7" spans="2:16" ht="18" customHeight="1" x14ac:dyDescent="0.3">
      <c r="B7" s="505"/>
      <c r="C7" s="505"/>
      <c r="D7" s="506" t="s">
        <v>2</v>
      </c>
      <c r="E7" s="506"/>
      <c r="F7" s="506"/>
      <c r="G7" s="506"/>
      <c r="H7" s="105" t="s">
        <v>278</v>
      </c>
    </row>
    <row r="8" spans="2:16" ht="20.25" x14ac:dyDescent="0.3">
      <c r="B8" s="505"/>
      <c r="C8" s="505"/>
      <c r="D8" s="506" t="s">
        <v>279</v>
      </c>
      <c r="E8" s="506"/>
      <c r="F8" s="506"/>
      <c r="G8" s="506"/>
      <c r="H8" s="194" t="s">
        <v>280</v>
      </c>
    </row>
    <row r="9" spans="2:16" ht="18" customHeight="1" thickBot="1" x14ac:dyDescent="0.25">
      <c r="B9" s="195"/>
      <c r="C9" s="196"/>
      <c r="D9" s="197"/>
      <c r="E9" s="197"/>
      <c r="F9" s="197"/>
      <c r="G9" s="197"/>
      <c r="H9" s="197"/>
      <c r="M9" s="5" t="s">
        <v>281</v>
      </c>
    </row>
    <row r="10" spans="2:16" ht="18" customHeight="1" thickBot="1" x14ac:dyDescent="0.25">
      <c r="B10" s="515" t="s">
        <v>37</v>
      </c>
      <c r="C10" s="516"/>
      <c r="D10" s="519" t="s">
        <v>38</v>
      </c>
      <c r="E10" s="520"/>
      <c r="F10" s="521"/>
      <c r="G10" s="198"/>
      <c r="H10" s="198"/>
      <c r="M10" s="507">
        <v>5</v>
      </c>
      <c r="N10" s="508"/>
      <c r="O10" s="508"/>
      <c r="P10" s="509"/>
    </row>
    <row r="11" spans="2:16" ht="18.75" thickBot="1" x14ac:dyDescent="0.25">
      <c r="B11" s="517"/>
      <c r="C11" s="518"/>
      <c r="D11" s="6" t="s">
        <v>39</v>
      </c>
      <c r="E11" s="22" t="s">
        <v>40</v>
      </c>
      <c r="F11" s="22" t="s">
        <v>41</v>
      </c>
      <c r="M11" s="507">
        <v>10</v>
      </c>
      <c r="N11" s="510"/>
      <c r="O11" s="510"/>
      <c r="P11" s="511"/>
    </row>
    <row r="12" spans="2:16" ht="18" customHeight="1" thickBot="1" x14ac:dyDescent="0.25">
      <c r="B12" s="199"/>
      <c r="C12" s="200"/>
      <c r="D12" s="22">
        <v>7</v>
      </c>
      <c r="E12" s="22">
        <v>11</v>
      </c>
      <c r="F12" s="201">
        <v>13</v>
      </c>
      <c r="G12" s="202"/>
      <c r="H12" s="202"/>
      <c r="M12" s="507">
        <v>20</v>
      </c>
      <c r="N12" s="510"/>
      <c r="O12" s="510"/>
      <c r="P12" s="511"/>
    </row>
    <row r="13" spans="2:16" ht="26.25" thickBot="1" x14ac:dyDescent="0.25">
      <c r="B13" s="496" t="s">
        <v>282</v>
      </c>
      <c r="C13" s="496">
        <v>1</v>
      </c>
      <c r="D13" s="203">
        <f>+C13*$D$12</f>
        <v>7</v>
      </c>
      <c r="E13" s="204">
        <f>+C13*$E$12</f>
        <v>11</v>
      </c>
      <c r="F13" s="205">
        <f>+C13*F$12</f>
        <v>13</v>
      </c>
      <c r="G13" s="206"/>
      <c r="H13" s="62" t="s">
        <v>42</v>
      </c>
      <c r="I13" s="63" t="s">
        <v>43</v>
      </c>
    </row>
    <row r="14" spans="2:16" ht="18" customHeight="1" thickBot="1" x14ac:dyDescent="0.25">
      <c r="B14" s="497"/>
      <c r="C14" s="497"/>
      <c r="D14" s="207" t="s">
        <v>283</v>
      </c>
      <c r="E14" s="29" t="s">
        <v>284</v>
      </c>
      <c r="F14" s="35" t="s">
        <v>285</v>
      </c>
      <c r="G14" s="208"/>
      <c r="H14" s="209"/>
      <c r="I14" s="209"/>
      <c r="M14" s="507">
        <v>7</v>
      </c>
      <c r="N14" s="507">
        <v>11</v>
      </c>
      <c r="O14" s="507">
        <v>13</v>
      </c>
    </row>
    <row r="15" spans="2:16" ht="18" customHeight="1" x14ac:dyDescent="0.2">
      <c r="B15" s="497"/>
      <c r="C15" s="497"/>
      <c r="D15" s="210" t="s">
        <v>47</v>
      </c>
      <c r="E15" s="23" t="s">
        <v>47</v>
      </c>
      <c r="F15" s="36"/>
      <c r="G15" s="211"/>
      <c r="H15" s="512" t="s">
        <v>44</v>
      </c>
      <c r="I15" s="212" t="s">
        <v>45</v>
      </c>
      <c r="M15" s="508"/>
      <c r="N15" s="510"/>
      <c r="O15" s="510"/>
    </row>
    <row r="16" spans="2:16" ht="36.75" customHeight="1" x14ac:dyDescent="0.2">
      <c r="B16" s="497"/>
      <c r="C16" s="497"/>
      <c r="D16" s="213"/>
      <c r="E16" s="30"/>
      <c r="F16" s="36" t="s">
        <v>48</v>
      </c>
      <c r="G16" s="211"/>
      <c r="H16" s="513"/>
      <c r="I16" s="214" t="s">
        <v>46</v>
      </c>
      <c r="M16" s="508"/>
      <c r="N16" s="510"/>
      <c r="O16" s="510"/>
    </row>
    <row r="17" spans="2:15" ht="18" customHeight="1" thickBot="1" x14ac:dyDescent="0.25">
      <c r="B17" s="498"/>
      <c r="C17" s="498"/>
      <c r="D17" s="215"/>
      <c r="E17" s="31"/>
      <c r="F17" s="216"/>
      <c r="G17" s="211"/>
      <c r="H17" s="514"/>
      <c r="I17" s="214" t="s">
        <v>49</v>
      </c>
      <c r="M17" s="509"/>
      <c r="N17" s="511"/>
      <c r="O17" s="511"/>
    </row>
    <row r="18" spans="2:15" ht="18" x14ac:dyDescent="0.2">
      <c r="B18" s="496" t="s">
        <v>286</v>
      </c>
      <c r="C18" s="496">
        <v>2</v>
      </c>
      <c r="D18" s="217">
        <f>+C18*$D$12</f>
        <v>14</v>
      </c>
      <c r="E18" s="218">
        <f>+C18*$E$12</f>
        <v>22</v>
      </c>
      <c r="F18" s="219">
        <f>+C18*F$12</f>
        <v>26</v>
      </c>
      <c r="G18" s="206"/>
      <c r="H18" s="522" t="s">
        <v>54</v>
      </c>
      <c r="I18" s="220" t="s">
        <v>51</v>
      </c>
    </row>
    <row r="19" spans="2:15" ht="18" customHeight="1" x14ac:dyDescent="0.2">
      <c r="B19" s="497"/>
      <c r="C19" s="497"/>
      <c r="D19" s="207" t="s">
        <v>287</v>
      </c>
      <c r="E19" s="221" t="s">
        <v>288</v>
      </c>
      <c r="F19" s="222" t="s">
        <v>289</v>
      </c>
      <c r="G19" s="208"/>
      <c r="H19" s="523"/>
      <c r="I19" s="220" t="s">
        <v>53</v>
      </c>
    </row>
    <row r="20" spans="2:15" ht="18" customHeight="1" x14ac:dyDescent="0.2">
      <c r="B20" s="497"/>
      <c r="C20" s="497"/>
      <c r="D20" s="210" t="s">
        <v>47</v>
      </c>
      <c r="E20" s="221" t="s">
        <v>47</v>
      </c>
      <c r="F20" s="222"/>
      <c r="G20" s="211"/>
      <c r="H20" s="523"/>
      <c r="I20" s="220" t="s">
        <v>55</v>
      </c>
    </row>
    <row r="21" spans="2:15" ht="18" x14ac:dyDescent="0.2">
      <c r="B21" s="497"/>
      <c r="C21" s="497"/>
      <c r="D21" s="213"/>
      <c r="E21" s="221"/>
      <c r="F21" s="222" t="s">
        <v>48</v>
      </c>
      <c r="G21" s="211"/>
      <c r="H21" s="523"/>
      <c r="I21" s="220" t="s">
        <v>56</v>
      </c>
    </row>
    <row r="22" spans="2:15" ht="18" customHeight="1" thickBot="1" x14ac:dyDescent="0.25">
      <c r="B22" s="498"/>
      <c r="C22" s="498"/>
      <c r="D22" s="215"/>
      <c r="E22" s="221"/>
      <c r="F22" s="223"/>
      <c r="G22" s="211"/>
      <c r="H22" s="523"/>
      <c r="I22" s="220" t="s">
        <v>57</v>
      </c>
    </row>
    <row r="23" spans="2:15" ht="18" x14ac:dyDescent="0.2">
      <c r="B23" s="496" t="s">
        <v>290</v>
      </c>
      <c r="C23" s="496">
        <v>3</v>
      </c>
      <c r="D23" s="224">
        <f>+C23*$D$12</f>
        <v>21</v>
      </c>
      <c r="E23" s="219">
        <f>+C23*$E$12</f>
        <v>33</v>
      </c>
      <c r="F23" s="225">
        <f>+C23*F$12</f>
        <v>39</v>
      </c>
      <c r="G23" s="206"/>
      <c r="H23" s="499" t="s">
        <v>59</v>
      </c>
      <c r="I23" s="226" t="s">
        <v>58</v>
      </c>
    </row>
    <row r="24" spans="2:15" ht="18" customHeight="1" x14ac:dyDescent="0.2">
      <c r="B24" s="497"/>
      <c r="C24" s="497"/>
      <c r="D24" s="221" t="s">
        <v>291</v>
      </c>
      <c r="E24" s="227" t="s">
        <v>292</v>
      </c>
      <c r="F24" s="228" t="s">
        <v>293</v>
      </c>
      <c r="G24" s="208"/>
      <c r="H24" s="500"/>
      <c r="I24" s="226" t="s">
        <v>60</v>
      </c>
    </row>
    <row r="25" spans="2:15" ht="18" customHeight="1" x14ac:dyDescent="0.2">
      <c r="B25" s="497"/>
      <c r="C25" s="497"/>
      <c r="D25" s="229" t="s">
        <v>48</v>
      </c>
      <c r="E25" s="227" t="s">
        <v>48</v>
      </c>
      <c r="F25" s="228" t="s">
        <v>48</v>
      </c>
      <c r="G25" s="211"/>
      <c r="H25" s="500"/>
      <c r="I25" s="226" t="s">
        <v>61</v>
      </c>
    </row>
    <row r="26" spans="2:15" ht="18" x14ac:dyDescent="0.2">
      <c r="B26" s="497"/>
      <c r="C26" s="497"/>
      <c r="D26" s="229" t="s">
        <v>50</v>
      </c>
      <c r="E26" s="227" t="s">
        <v>50</v>
      </c>
      <c r="F26" s="228" t="s">
        <v>50</v>
      </c>
      <c r="G26" s="211"/>
      <c r="H26" s="501"/>
      <c r="I26" s="226" t="s">
        <v>62</v>
      </c>
    </row>
    <row r="27" spans="2:15" ht="18" customHeight="1" thickBot="1" x14ac:dyDescent="0.25">
      <c r="B27" s="498"/>
      <c r="C27" s="498"/>
      <c r="D27" s="230" t="s">
        <v>52</v>
      </c>
      <c r="E27" s="231" t="s">
        <v>52</v>
      </c>
      <c r="F27" s="228" t="s">
        <v>52</v>
      </c>
      <c r="G27" s="211"/>
      <c r="H27" s="502" t="s">
        <v>68</v>
      </c>
      <c r="I27" s="232" t="s">
        <v>63</v>
      </c>
    </row>
    <row r="28" spans="2:15" ht="18" x14ac:dyDescent="0.2">
      <c r="B28" s="496" t="s">
        <v>294</v>
      </c>
      <c r="C28" s="496">
        <v>4</v>
      </c>
      <c r="D28" s="233">
        <f>+C28*$D$12</f>
        <v>28</v>
      </c>
      <c r="E28" s="234">
        <f>+C28*$E$12</f>
        <v>44</v>
      </c>
      <c r="F28" s="225">
        <f>+C28*F$12</f>
        <v>52</v>
      </c>
      <c r="G28" s="206"/>
      <c r="H28" s="503"/>
      <c r="I28" s="232" t="s">
        <v>64</v>
      </c>
      <c r="K28" s="235"/>
      <c r="L28" s="236"/>
    </row>
    <row r="29" spans="2:15" ht="18" customHeight="1" thickBot="1" x14ac:dyDescent="0.25">
      <c r="B29" s="497"/>
      <c r="C29" s="497"/>
      <c r="D29" s="237" t="s">
        <v>295</v>
      </c>
      <c r="E29" s="238" t="s">
        <v>296</v>
      </c>
      <c r="F29" s="228" t="s">
        <v>297</v>
      </c>
      <c r="G29" s="208"/>
      <c r="H29" s="504"/>
      <c r="I29" s="239" t="s">
        <v>65</v>
      </c>
      <c r="K29" s="240"/>
      <c r="L29" s="236"/>
    </row>
    <row r="30" spans="2:15" ht="18" customHeight="1" x14ac:dyDescent="0.2">
      <c r="B30" s="497"/>
      <c r="C30" s="497"/>
      <c r="D30" s="233" t="s">
        <v>48</v>
      </c>
      <c r="E30" s="241" t="s">
        <v>48</v>
      </c>
      <c r="F30" s="228" t="s">
        <v>48</v>
      </c>
      <c r="G30" s="211"/>
      <c r="H30" s="211"/>
      <c r="K30" s="240"/>
      <c r="L30" s="236"/>
    </row>
    <row r="31" spans="2:15" ht="18" x14ac:dyDescent="0.2">
      <c r="B31" s="497"/>
      <c r="C31" s="497"/>
      <c r="D31" s="233" t="s">
        <v>50</v>
      </c>
      <c r="E31" s="241" t="s">
        <v>50</v>
      </c>
      <c r="F31" s="228" t="s">
        <v>50</v>
      </c>
      <c r="G31" s="211"/>
      <c r="H31" s="211"/>
      <c r="K31" s="235"/>
      <c r="L31" s="236"/>
    </row>
    <row r="32" spans="2:15" ht="77.25" customHeight="1" thickBot="1" x14ac:dyDescent="0.25">
      <c r="B32" s="498"/>
      <c r="C32" s="498"/>
      <c r="D32" s="242" t="s">
        <v>52</v>
      </c>
      <c r="E32" s="243" t="s">
        <v>52</v>
      </c>
      <c r="F32" s="244" t="s">
        <v>52</v>
      </c>
      <c r="G32" s="211"/>
      <c r="H32" s="211"/>
      <c r="K32" s="235"/>
      <c r="L32" s="236"/>
    </row>
    <row r="33" spans="2:12" ht="18" x14ac:dyDescent="0.2">
      <c r="B33" s="496" t="s">
        <v>298</v>
      </c>
      <c r="C33" s="496">
        <v>5</v>
      </c>
      <c r="D33" s="245">
        <f>+C33*$D$12</f>
        <v>35</v>
      </c>
      <c r="E33" s="28">
        <f>+C33*$E$12</f>
        <v>55</v>
      </c>
      <c r="F33" s="246">
        <f>+C33*F$12</f>
        <v>65</v>
      </c>
      <c r="G33" s="206"/>
      <c r="H33" s="206"/>
      <c r="K33" s="235"/>
      <c r="L33" s="236"/>
    </row>
    <row r="34" spans="2:12" ht="18" x14ac:dyDescent="0.2">
      <c r="B34" s="497"/>
      <c r="C34" s="497"/>
      <c r="D34" s="233" t="s">
        <v>299</v>
      </c>
      <c r="E34" s="25" t="s">
        <v>300</v>
      </c>
      <c r="F34" s="26" t="s">
        <v>301</v>
      </c>
      <c r="G34" s="208"/>
      <c r="H34" s="208"/>
      <c r="K34" s="235"/>
      <c r="L34" s="236"/>
    </row>
    <row r="35" spans="2:12" ht="18" x14ac:dyDescent="0.2">
      <c r="B35" s="497"/>
      <c r="C35" s="497"/>
      <c r="D35" s="233" t="s">
        <v>48</v>
      </c>
      <c r="E35" s="24" t="s">
        <v>48</v>
      </c>
      <c r="F35" s="33" t="s">
        <v>50</v>
      </c>
      <c r="G35" s="211"/>
      <c r="H35" s="211"/>
      <c r="K35" s="235"/>
      <c r="L35" s="236"/>
    </row>
    <row r="36" spans="2:12" ht="18" x14ac:dyDescent="0.2">
      <c r="B36" s="497"/>
      <c r="C36" s="497"/>
      <c r="D36" s="233" t="s">
        <v>50</v>
      </c>
      <c r="E36" s="24" t="s">
        <v>50</v>
      </c>
      <c r="F36" s="33" t="s">
        <v>48</v>
      </c>
      <c r="G36" s="211"/>
      <c r="H36" s="211"/>
      <c r="K36" s="235"/>
      <c r="L36" s="236"/>
    </row>
    <row r="37" spans="2:12" ht="69" customHeight="1" thickBot="1" x14ac:dyDescent="0.25">
      <c r="B37" s="498"/>
      <c r="C37" s="498"/>
      <c r="D37" s="242" t="s">
        <v>52</v>
      </c>
      <c r="E37" s="32" t="s">
        <v>52</v>
      </c>
      <c r="F37" s="34" t="s">
        <v>52</v>
      </c>
      <c r="G37" s="211"/>
      <c r="H37" s="211"/>
      <c r="K37" s="235"/>
      <c r="L37" s="236"/>
    </row>
    <row r="40" spans="2:12" ht="18" x14ac:dyDescent="0.25">
      <c r="B40" s="247" t="s">
        <v>271</v>
      </c>
    </row>
  </sheetData>
  <mergeCells count="27">
    <mergeCell ref="B33:B37"/>
    <mergeCell ref="C33:C37"/>
    <mergeCell ref="M10:P10"/>
    <mergeCell ref="M11:P11"/>
    <mergeCell ref="M12:P12"/>
    <mergeCell ref="B13:B17"/>
    <mergeCell ref="C13:C17"/>
    <mergeCell ref="M14:M17"/>
    <mergeCell ref="N14:N17"/>
    <mergeCell ref="O14:O17"/>
    <mergeCell ref="H15:H17"/>
    <mergeCell ref="B10:C11"/>
    <mergeCell ref="D10:F10"/>
    <mergeCell ref="B18:B22"/>
    <mergeCell ref="C18:C22"/>
    <mergeCell ref="H18:H22"/>
    <mergeCell ref="B5:C8"/>
    <mergeCell ref="D5:G5"/>
    <mergeCell ref="D6:G6"/>
    <mergeCell ref="D7:G7"/>
    <mergeCell ref="D8:G8"/>
    <mergeCell ref="B23:B27"/>
    <mergeCell ref="C23:C27"/>
    <mergeCell ref="H23:H26"/>
    <mergeCell ref="H27:H29"/>
    <mergeCell ref="B28:B32"/>
    <mergeCell ref="C28:C32"/>
  </mergeCells>
  <pageMargins left="0.75" right="0.75" top="1" bottom="1"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E91"/>
  <sheetViews>
    <sheetView topLeftCell="A21" zoomScale="90" zoomScaleNormal="90" workbookViewId="0">
      <selection activeCell="J29" sqref="J29:X29"/>
    </sheetView>
  </sheetViews>
  <sheetFormatPr baseColWidth="10" defaultRowHeight="12.75" x14ac:dyDescent="0.2"/>
  <cols>
    <col min="1" max="1" width="2.7109375" style="157" customWidth="1"/>
    <col min="2" max="2" width="10.140625" style="157" customWidth="1"/>
    <col min="3" max="6" width="6.42578125" style="157" customWidth="1"/>
    <col min="7" max="8" width="4.85546875" style="157" customWidth="1"/>
    <col min="9" max="9" width="10.42578125" style="157" customWidth="1"/>
    <col min="10" max="22" width="3.7109375" style="157" customWidth="1"/>
    <col min="23" max="23" width="8.85546875" style="157" customWidth="1"/>
    <col min="24" max="24" width="11.42578125" style="157" customWidth="1"/>
    <col min="25" max="25" width="18.42578125" style="157" customWidth="1"/>
    <col min="26" max="26" width="22.7109375" style="157" customWidth="1"/>
    <col min="27" max="27" width="11.140625" style="157" customWidth="1"/>
    <col min="28" max="28" width="22.28515625" style="157" customWidth="1"/>
    <col min="29" max="30" width="4.85546875" style="157" customWidth="1"/>
    <col min="31" max="31" width="20.42578125" style="157" customWidth="1"/>
    <col min="32" max="42" width="4.85546875" style="157" customWidth="1"/>
    <col min="43" max="256" width="11.42578125" style="157"/>
    <col min="257" max="257" width="2.7109375" style="157" customWidth="1"/>
    <col min="258" max="258" width="10.140625" style="157" customWidth="1"/>
    <col min="259" max="262" width="6.42578125" style="157" customWidth="1"/>
    <col min="263" max="264" width="4.85546875" style="157" customWidth="1"/>
    <col min="265" max="265" width="10.42578125" style="157" customWidth="1"/>
    <col min="266" max="280" width="3.7109375" style="157" customWidth="1"/>
    <col min="281" max="281" width="18.42578125" style="157" customWidth="1"/>
    <col min="282" max="282" width="22.7109375" style="157" customWidth="1"/>
    <col min="283" max="283" width="11.140625" style="157" customWidth="1"/>
    <col min="284" max="284" width="22.28515625" style="157" customWidth="1"/>
    <col min="285" max="286" width="4.85546875" style="157" customWidth="1"/>
    <col min="287" max="287" width="20.42578125" style="157" customWidth="1"/>
    <col min="288" max="298" width="4.85546875" style="157" customWidth="1"/>
    <col min="299" max="512" width="11.42578125" style="157"/>
    <col min="513" max="513" width="2.7109375" style="157" customWidth="1"/>
    <col min="514" max="514" width="10.140625" style="157" customWidth="1"/>
    <col min="515" max="518" width="6.42578125" style="157" customWidth="1"/>
    <col min="519" max="520" width="4.85546875" style="157" customWidth="1"/>
    <col min="521" max="521" width="10.42578125" style="157" customWidth="1"/>
    <col min="522" max="536" width="3.7109375" style="157" customWidth="1"/>
    <col min="537" max="537" width="18.42578125" style="157" customWidth="1"/>
    <col min="538" max="538" width="22.7109375" style="157" customWidth="1"/>
    <col min="539" max="539" width="11.140625" style="157" customWidth="1"/>
    <col min="540" max="540" width="22.28515625" style="157" customWidth="1"/>
    <col min="541" max="542" width="4.85546875" style="157" customWidth="1"/>
    <col min="543" max="543" width="20.42578125" style="157" customWidth="1"/>
    <col min="544" max="554" width="4.85546875" style="157" customWidth="1"/>
    <col min="555" max="768" width="11.42578125" style="157"/>
    <col min="769" max="769" width="2.7109375" style="157" customWidth="1"/>
    <col min="770" max="770" width="10.140625" style="157" customWidth="1"/>
    <col min="771" max="774" width="6.42578125" style="157" customWidth="1"/>
    <col min="775" max="776" width="4.85546875" style="157" customWidth="1"/>
    <col min="777" max="777" width="10.42578125" style="157" customWidth="1"/>
    <col min="778" max="792" width="3.7109375" style="157" customWidth="1"/>
    <col min="793" max="793" width="18.42578125" style="157" customWidth="1"/>
    <col min="794" max="794" width="22.7109375" style="157" customWidth="1"/>
    <col min="795" max="795" width="11.140625" style="157" customWidth="1"/>
    <col min="796" max="796" width="22.28515625" style="157" customWidth="1"/>
    <col min="797" max="798" width="4.85546875" style="157" customWidth="1"/>
    <col min="799" max="799" width="20.42578125" style="157" customWidth="1"/>
    <col min="800" max="810" width="4.85546875" style="157" customWidth="1"/>
    <col min="811" max="1024" width="11.42578125" style="157"/>
    <col min="1025" max="1025" width="2.7109375" style="157" customWidth="1"/>
    <col min="1026" max="1026" width="10.140625" style="157" customWidth="1"/>
    <col min="1027" max="1030" width="6.42578125" style="157" customWidth="1"/>
    <col min="1031" max="1032" width="4.85546875" style="157" customWidth="1"/>
    <col min="1033" max="1033" width="10.42578125" style="157" customWidth="1"/>
    <col min="1034" max="1048" width="3.7109375" style="157" customWidth="1"/>
    <col min="1049" max="1049" width="18.42578125" style="157" customWidth="1"/>
    <col min="1050" max="1050" width="22.7109375" style="157" customWidth="1"/>
    <col min="1051" max="1051" width="11.140625" style="157" customWidth="1"/>
    <col min="1052" max="1052" width="22.28515625" style="157" customWidth="1"/>
    <col min="1053" max="1054" width="4.85546875" style="157" customWidth="1"/>
    <col min="1055" max="1055" width="20.42578125" style="157" customWidth="1"/>
    <col min="1056" max="1066" width="4.85546875" style="157" customWidth="1"/>
    <col min="1067" max="1280" width="11.42578125" style="157"/>
    <col min="1281" max="1281" width="2.7109375" style="157" customWidth="1"/>
    <col min="1282" max="1282" width="10.140625" style="157" customWidth="1"/>
    <col min="1283" max="1286" width="6.42578125" style="157" customWidth="1"/>
    <col min="1287" max="1288" width="4.85546875" style="157" customWidth="1"/>
    <col min="1289" max="1289" width="10.42578125" style="157" customWidth="1"/>
    <col min="1290" max="1304" width="3.7109375" style="157" customWidth="1"/>
    <col min="1305" max="1305" width="18.42578125" style="157" customWidth="1"/>
    <col min="1306" max="1306" width="22.7109375" style="157" customWidth="1"/>
    <col min="1307" max="1307" width="11.140625" style="157" customWidth="1"/>
    <col min="1308" max="1308" width="22.28515625" style="157" customWidth="1"/>
    <col min="1309" max="1310" width="4.85546875" style="157" customWidth="1"/>
    <col min="1311" max="1311" width="20.42578125" style="157" customWidth="1"/>
    <col min="1312" max="1322" width="4.85546875" style="157" customWidth="1"/>
    <col min="1323" max="1536" width="11.42578125" style="157"/>
    <col min="1537" max="1537" width="2.7109375" style="157" customWidth="1"/>
    <col min="1538" max="1538" width="10.140625" style="157" customWidth="1"/>
    <col min="1539" max="1542" width="6.42578125" style="157" customWidth="1"/>
    <col min="1543" max="1544" width="4.85546875" style="157" customWidth="1"/>
    <col min="1545" max="1545" width="10.42578125" style="157" customWidth="1"/>
    <col min="1546" max="1560" width="3.7109375" style="157" customWidth="1"/>
    <col min="1561" max="1561" width="18.42578125" style="157" customWidth="1"/>
    <col min="1562" max="1562" width="22.7109375" style="157" customWidth="1"/>
    <col min="1563" max="1563" width="11.140625" style="157" customWidth="1"/>
    <col min="1564" max="1564" width="22.28515625" style="157" customWidth="1"/>
    <col min="1565" max="1566" width="4.85546875" style="157" customWidth="1"/>
    <col min="1567" max="1567" width="20.42578125" style="157" customWidth="1"/>
    <col min="1568" max="1578" width="4.85546875" style="157" customWidth="1"/>
    <col min="1579" max="1792" width="11.42578125" style="157"/>
    <col min="1793" max="1793" width="2.7109375" style="157" customWidth="1"/>
    <col min="1794" max="1794" width="10.140625" style="157" customWidth="1"/>
    <col min="1795" max="1798" width="6.42578125" style="157" customWidth="1"/>
    <col min="1799" max="1800" width="4.85546875" style="157" customWidth="1"/>
    <col min="1801" max="1801" width="10.42578125" style="157" customWidth="1"/>
    <col min="1802" max="1816" width="3.7109375" style="157" customWidth="1"/>
    <col min="1817" max="1817" width="18.42578125" style="157" customWidth="1"/>
    <col min="1818" max="1818" width="22.7109375" style="157" customWidth="1"/>
    <col min="1819" max="1819" width="11.140625" style="157" customWidth="1"/>
    <col min="1820" max="1820" width="22.28515625" style="157" customWidth="1"/>
    <col min="1821" max="1822" width="4.85546875" style="157" customWidth="1"/>
    <col min="1823" max="1823" width="20.42578125" style="157" customWidth="1"/>
    <col min="1824" max="1834" width="4.85546875" style="157" customWidth="1"/>
    <col min="1835" max="2048" width="11.42578125" style="157"/>
    <col min="2049" max="2049" width="2.7109375" style="157" customWidth="1"/>
    <col min="2050" max="2050" width="10.140625" style="157" customWidth="1"/>
    <col min="2051" max="2054" width="6.42578125" style="157" customWidth="1"/>
    <col min="2055" max="2056" width="4.85546875" style="157" customWidth="1"/>
    <col min="2057" max="2057" width="10.42578125" style="157" customWidth="1"/>
    <col min="2058" max="2072" width="3.7109375" style="157" customWidth="1"/>
    <col min="2073" max="2073" width="18.42578125" style="157" customWidth="1"/>
    <col min="2074" max="2074" width="22.7109375" style="157" customWidth="1"/>
    <col min="2075" max="2075" width="11.140625" style="157" customWidth="1"/>
    <col min="2076" max="2076" width="22.28515625" style="157" customWidth="1"/>
    <col min="2077" max="2078" width="4.85546875" style="157" customWidth="1"/>
    <col min="2079" max="2079" width="20.42578125" style="157" customWidth="1"/>
    <col min="2080" max="2090" width="4.85546875" style="157" customWidth="1"/>
    <col min="2091" max="2304" width="11.42578125" style="157"/>
    <col min="2305" max="2305" width="2.7109375" style="157" customWidth="1"/>
    <col min="2306" max="2306" width="10.140625" style="157" customWidth="1"/>
    <col min="2307" max="2310" width="6.42578125" style="157" customWidth="1"/>
    <col min="2311" max="2312" width="4.85546875" style="157" customWidth="1"/>
    <col min="2313" max="2313" width="10.42578125" style="157" customWidth="1"/>
    <col min="2314" max="2328" width="3.7109375" style="157" customWidth="1"/>
    <col min="2329" max="2329" width="18.42578125" style="157" customWidth="1"/>
    <col min="2330" max="2330" width="22.7109375" style="157" customWidth="1"/>
    <col min="2331" max="2331" width="11.140625" style="157" customWidth="1"/>
    <col min="2332" max="2332" width="22.28515625" style="157" customWidth="1"/>
    <col min="2333" max="2334" width="4.85546875" style="157" customWidth="1"/>
    <col min="2335" max="2335" width="20.42578125" style="157" customWidth="1"/>
    <col min="2336" max="2346" width="4.85546875" style="157" customWidth="1"/>
    <col min="2347" max="2560" width="11.42578125" style="157"/>
    <col min="2561" max="2561" width="2.7109375" style="157" customWidth="1"/>
    <col min="2562" max="2562" width="10.140625" style="157" customWidth="1"/>
    <col min="2563" max="2566" width="6.42578125" style="157" customWidth="1"/>
    <col min="2567" max="2568" width="4.85546875" style="157" customWidth="1"/>
    <col min="2569" max="2569" width="10.42578125" style="157" customWidth="1"/>
    <col min="2570" max="2584" width="3.7109375" style="157" customWidth="1"/>
    <col min="2585" max="2585" width="18.42578125" style="157" customWidth="1"/>
    <col min="2586" max="2586" width="22.7109375" style="157" customWidth="1"/>
    <col min="2587" max="2587" width="11.140625" style="157" customWidth="1"/>
    <col min="2588" max="2588" width="22.28515625" style="157" customWidth="1"/>
    <col min="2589" max="2590" width="4.85546875" style="157" customWidth="1"/>
    <col min="2591" max="2591" width="20.42578125" style="157" customWidth="1"/>
    <col min="2592" max="2602" width="4.85546875" style="157" customWidth="1"/>
    <col min="2603" max="2816" width="11.42578125" style="157"/>
    <col min="2817" max="2817" width="2.7109375" style="157" customWidth="1"/>
    <col min="2818" max="2818" width="10.140625" style="157" customWidth="1"/>
    <col min="2819" max="2822" width="6.42578125" style="157" customWidth="1"/>
    <col min="2823" max="2824" width="4.85546875" style="157" customWidth="1"/>
    <col min="2825" max="2825" width="10.42578125" style="157" customWidth="1"/>
    <col min="2826" max="2840" width="3.7109375" style="157" customWidth="1"/>
    <col min="2841" max="2841" width="18.42578125" style="157" customWidth="1"/>
    <col min="2842" max="2842" width="22.7109375" style="157" customWidth="1"/>
    <col min="2843" max="2843" width="11.140625" style="157" customWidth="1"/>
    <col min="2844" max="2844" width="22.28515625" style="157" customWidth="1"/>
    <col min="2845" max="2846" width="4.85546875" style="157" customWidth="1"/>
    <col min="2847" max="2847" width="20.42578125" style="157" customWidth="1"/>
    <col min="2848" max="2858" width="4.85546875" style="157" customWidth="1"/>
    <col min="2859" max="3072" width="11.42578125" style="157"/>
    <col min="3073" max="3073" width="2.7109375" style="157" customWidth="1"/>
    <col min="3074" max="3074" width="10.140625" style="157" customWidth="1"/>
    <col min="3075" max="3078" width="6.42578125" style="157" customWidth="1"/>
    <col min="3079" max="3080" width="4.85546875" style="157" customWidth="1"/>
    <col min="3081" max="3081" width="10.42578125" style="157" customWidth="1"/>
    <col min="3082" max="3096" width="3.7109375" style="157" customWidth="1"/>
    <col min="3097" max="3097" width="18.42578125" style="157" customWidth="1"/>
    <col min="3098" max="3098" width="22.7109375" style="157" customWidth="1"/>
    <col min="3099" max="3099" width="11.140625" style="157" customWidth="1"/>
    <col min="3100" max="3100" width="22.28515625" style="157" customWidth="1"/>
    <col min="3101" max="3102" width="4.85546875" style="157" customWidth="1"/>
    <col min="3103" max="3103" width="20.42578125" style="157" customWidth="1"/>
    <col min="3104" max="3114" width="4.85546875" style="157" customWidth="1"/>
    <col min="3115" max="3328" width="11.42578125" style="157"/>
    <col min="3329" max="3329" width="2.7109375" style="157" customWidth="1"/>
    <col min="3330" max="3330" width="10.140625" style="157" customWidth="1"/>
    <col min="3331" max="3334" width="6.42578125" style="157" customWidth="1"/>
    <col min="3335" max="3336" width="4.85546875" style="157" customWidth="1"/>
    <col min="3337" max="3337" width="10.42578125" style="157" customWidth="1"/>
    <col min="3338" max="3352" width="3.7109375" style="157" customWidth="1"/>
    <col min="3353" max="3353" width="18.42578125" style="157" customWidth="1"/>
    <col min="3354" max="3354" width="22.7109375" style="157" customWidth="1"/>
    <col min="3355" max="3355" width="11.140625" style="157" customWidth="1"/>
    <col min="3356" max="3356" width="22.28515625" style="157" customWidth="1"/>
    <col min="3357" max="3358" width="4.85546875" style="157" customWidth="1"/>
    <col min="3359" max="3359" width="20.42578125" style="157" customWidth="1"/>
    <col min="3360" max="3370" width="4.85546875" style="157" customWidth="1"/>
    <col min="3371" max="3584" width="11.42578125" style="157"/>
    <col min="3585" max="3585" width="2.7109375" style="157" customWidth="1"/>
    <col min="3586" max="3586" width="10.140625" style="157" customWidth="1"/>
    <col min="3587" max="3590" width="6.42578125" style="157" customWidth="1"/>
    <col min="3591" max="3592" width="4.85546875" style="157" customWidth="1"/>
    <col min="3593" max="3593" width="10.42578125" style="157" customWidth="1"/>
    <col min="3594" max="3608" width="3.7109375" style="157" customWidth="1"/>
    <col min="3609" max="3609" width="18.42578125" style="157" customWidth="1"/>
    <col min="3610" max="3610" width="22.7109375" style="157" customWidth="1"/>
    <col min="3611" max="3611" width="11.140625" style="157" customWidth="1"/>
    <col min="3612" max="3612" width="22.28515625" style="157" customWidth="1"/>
    <col min="3613" max="3614" width="4.85546875" style="157" customWidth="1"/>
    <col min="3615" max="3615" width="20.42578125" style="157" customWidth="1"/>
    <col min="3616" max="3626" width="4.85546875" style="157" customWidth="1"/>
    <col min="3627" max="3840" width="11.42578125" style="157"/>
    <col min="3841" max="3841" width="2.7109375" style="157" customWidth="1"/>
    <col min="3842" max="3842" width="10.140625" style="157" customWidth="1"/>
    <col min="3843" max="3846" width="6.42578125" style="157" customWidth="1"/>
    <col min="3847" max="3848" width="4.85546875" style="157" customWidth="1"/>
    <col min="3849" max="3849" width="10.42578125" style="157" customWidth="1"/>
    <col min="3850" max="3864" width="3.7109375" style="157" customWidth="1"/>
    <col min="3865" max="3865" width="18.42578125" style="157" customWidth="1"/>
    <col min="3866" max="3866" width="22.7109375" style="157" customWidth="1"/>
    <col min="3867" max="3867" width="11.140625" style="157" customWidth="1"/>
    <col min="3868" max="3868" width="22.28515625" style="157" customWidth="1"/>
    <col min="3869" max="3870" width="4.85546875" style="157" customWidth="1"/>
    <col min="3871" max="3871" width="20.42578125" style="157" customWidth="1"/>
    <col min="3872" max="3882" width="4.85546875" style="157" customWidth="1"/>
    <col min="3883" max="4096" width="11.42578125" style="157"/>
    <col min="4097" max="4097" width="2.7109375" style="157" customWidth="1"/>
    <col min="4098" max="4098" width="10.140625" style="157" customWidth="1"/>
    <col min="4099" max="4102" width="6.42578125" style="157" customWidth="1"/>
    <col min="4103" max="4104" width="4.85546875" style="157" customWidth="1"/>
    <col min="4105" max="4105" width="10.42578125" style="157" customWidth="1"/>
    <col min="4106" max="4120" width="3.7109375" style="157" customWidth="1"/>
    <col min="4121" max="4121" width="18.42578125" style="157" customWidth="1"/>
    <col min="4122" max="4122" width="22.7109375" style="157" customWidth="1"/>
    <col min="4123" max="4123" width="11.140625" style="157" customWidth="1"/>
    <col min="4124" max="4124" width="22.28515625" style="157" customWidth="1"/>
    <col min="4125" max="4126" width="4.85546875" style="157" customWidth="1"/>
    <col min="4127" max="4127" width="20.42578125" style="157" customWidth="1"/>
    <col min="4128" max="4138" width="4.85546875" style="157" customWidth="1"/>
    <col min="4139" max="4352" width="11.42578125" style="157"/>
    <col min="4353" max="4353" width="2.7109375" style="157" customWidth="1"/>
    <col min="4354" max="4354" width="10.140625" style="157" customWidth="1"/>
    <col min="4355" max="4358" width="6.42578125" style="157" customWidth="1"/>
    <col min="4359" max="4360" width="4.85546875" style="157" customWidth="1"/>
    <col min="4361" max="4361" width="10.42578125" style="157" customWidth="1"/>
    <col min="4362" max="4376" width="3.7109375" style="157" customWidth="1"/>
    <col min="4377" max="4377" width="18.42578125" style="157" customWidth="1"/>
    <col min="4378" max="4378" width="22.7109375" style="157" customWidth="1"/>
    <col min="4379" max="4379" width="11.140625" style="157" customWidth="1"/>
    <col min="4380" max="4380" width="22.28515625" style="157" customWidth="1"/>
    <col min="4381" max="4382" width="4.85546875" style="157" customWidth="1"/>
    <col min="4383" max="4383" width="20.42578125" style="157" customWidth="1"/>
    <col min="4384" max="4394" width="4.85546875" style="157" customWidth="1"/>
    <col min="4395" max="4608" width="11.42578125" style="157"/>
    <col min="4609" max="4609" width="2.7109375" style="157" customWidth="1"/>
    <col min="4610" max="4610" width="10.140625" style="157" customWidth="1"/>
    <col min="4611" max="4614" width="6.42578125" style="157" customWidth="1"/>
    <col min="4615" max="4616" width="4.85546875" style="157" customWidth="1"/>
    <col min="4617" max="4617" width="10.42578125" style="157" customWidth="1"/>
    <col min="4618" max="4632" width="3.7109375" style="157" customWidth="1"/>
    <col min="4633" max="4633" width="18.42578125" style="157" customWidth="1"/>
    <col min="4634" max="4634" width="22.7109375" style="157" customWidth="1"/>
    <col min="4635" max="4635" width="11.140625" style="157" customWidth="1"/>
    <col min="4636" max="4636" width="22.28515625" style="157" customWidth="1"/>
    <col min="4637" max="4638" width="4.85546875" style="157" customWidth="1"/>
    <col min="4639" max="4639" width="20.42578125" style="157" customWidth="1"/>
    <col min="4640" max="4650" width="4.85546875" style="157" customWidth="1"/>
    <col min="4651" max="4864" width="11.42578125" style="157"/>
    <col min="4865" max="4865" width="2.7109375" style="157" customWidth="1"/>
    <col min="4866" max="4866" width="10.140625" style="157" customWidth="1"/>
    <col min="4867" max="4870" width="6.42578125" style="157" customWidth="1"/>
    <col min="4871" max="4872" width="4.85546875" style="157" customWidth="1"/>
    <col min="4873" max="4873" width="10.42578125" style="157" customWidth="1"/>
    <col min="4874" max="4888" width="3.7109375" style="157" customWidth="1"/>
    <col min="4889" max="4889" width="18.42578125" style="157" customWidth="1"/>
    <col min="4890" max="4890" width="22.7109375" style="157" customWidth="1"/>
    <col min="4891" max="4891" width="11.140625" style="157" customWidth="1"/>
    <col min="4892" max="4892" width="22.28515625" style="157" customWidth="1"/>
    <col min="4893" max="4894" width="4.85546875" style="157" customWidth="1"/>
    <col min="4895" max="4895" width="20.42578125" style="157" customWidth="1"/>
    <col min="4896" max="4906" width="4.85546875" style="157" customWidth="1"/>
    <col min="4907" max="5120" width="11.42578125" style="157"/>
    <col min="5121" max="5121" width="2.7109375" style="157" customWidth="1"/>
    <col min="5122" max="5122" width="10.140625" style="157" customWidth="1"/>
    <col min="5123" max="5126" width="6.42578125" style="157" customWidth="1"/>
    <col min="5127" max="5128" width="4.85546875" style="157" customWidth="1"/>
    <col min="5129" max="5129" width="10.42578125" style="157" customWidth="1"/>
    <col min="5130" max="5144" width="3.7109375" style="157" customWidth="1"/>
    <col min="5145" max="5145" width="18.42578125" style="157" customWidth="1"/>
    <col min="5146" max="5146" width="22.7109375" style="157" customWidth="1"/>
    <col min="5147" max="5147" width="11.140625" style="157" customWidth="1"/>
    <col min="5148" max="5148" width="22.28515625" style="157" customWidth="1"/>
    <col min="5149" max="5150" width="4.85546875" style="157" customWidth="1"/>
    <col min="5151" max="5151" width="20.42578125" style="157" customWidth="1"/>
    <col min="5152" max="5162" width="4.85546875" style="157" customWidth="1"/>
    <col min="5163" max="5376" width="11.42578125" style="157"/>
    <col min="5377" max="5377" width="2.7109375" style="157" customWidth="1"/>
    <col min="5378" max="5378" width="10.140625" style="157" customWidth="1"/>
    <col min="5379" max="5382" width="6.42578125" style="157" customWidth="1"/>
    <col min="5383" max="5384" width="4.85546875" style="157" customWidth="1"/>
    <col min="5385" max="5385" width="10.42578125" style="157" customWidth="1"/>
    <col min="5386" max="5400" width="3.7109375" style="157" customWidth="1"/>
    <col min="5401" max="5401" width="18.42578125" style="157" customWidth="1"/>
    <col min="5402" max="5402" width="22.7109375" style="157" customWidth="1"/>
    <col min="5403" max="5403" width="11.140625" style="157" customWidth="1"/>
    <col min="5404" max="5404" width="22.28515625" style="157" customWidth="1"/>
    <col min="5405" max="5406" width="4.85546875" style="157" customWidth="1"/>
    <col min="5407" max="5407" width="20.42578125" style="157" customWidth="1"/>
    <col min="5408" max="5418" width="4.85546875" style="157" customWidth="1"/>
    <col min="5419" max="5632" width="11.42578125" style="157"/>
    <col min="5633" max="5633" width="2.7109375" style="157" customWidth="1"/>
    <col min="5634" max="5634" width="10.140625" style="157" customWidth="1"/>
    <col min="5635" max="5638" width="6.42578125" style="157" customWidth="1"/>
    <col min="5639" max="5640" width="4.85546875" style="157" customWidth="1"/>
    <col min="5641" max="5641" width="10.42578125" style="157" customWidth="1"/>
    <col min="5642" max="5656" width="3.7109375" style="157" customWidth="1"/>
    <col min="5657" max="5657" width="18.42578125" style="157" customWidth="1"/>
    <col min="5658" max="5658" width="22.7109375" style="157" customWidth="1"/>
    <col min="5659" max="5659" width="11.140625" style="157" customWidth="1"/>
    <col min="5660" max="5660" width="22.28515625" style="157" customWidth="1"/>
    <col min="5661" max="5662" width="4.85546875" style="157" customWidth="1"/>
    <col min="5663" max="5663" width="20.42578125" style="157" customWidth="1"/>
    <col min="5664" max="5674" width="4.85546875" style="157" customWidth="1"/>
    <col min="5675" max="5888" width="11.42578125" style="157"/>
    <col min="5889" max="5889" width="2.7109375" style="157" customWidth="1"/>
    <col min="5890" max="5890" width="10.140625" style="157" customWidth="1"/>
    <col min="5891" max="5894" width="6.42578125" style="157" customWidth="1"/>
    <col min="5895" max="5896" width="4.85546875" style="157" customWidth="1"/>
    <col min="5897" max="5897" width="10.42578125" style="157" customWidth="1"/>
    <col min="5898" max="5912" width="3.7109375" style="157" customWidth="1"/>
    <col min="5913" max="5913" width="18.42578125" style="157" customWidth="1"/>
    <col min="5914" max="5914" width="22.7109375" style="157" customWidth="1"/>
    <col min="5915" max="5915" width="11.140625" style="157" customWidth="1"/>
    <col min="5916" max="5916" width="22.28515625" style="157" customWidth="1"/>
    <col min="5917" max="5918" width="4.85546875" style="157" customWidth="1"/>
    <col min="5919" max="5919" width="20.42578125" style="157" customWidth="1"/>
    <col min="5920" max="5930" width="4.85546875" style="157" customWidth="1"/>
    <col min="5931" max="6144" width="11.42578125" style="157"/>
    <col min="6145" max="6145" width="2.7109375" style="157" customWidth="1"/>
    <col min="6146" max="6146" width="10.140625" style="157" customWidth="1"/>
    <col min="6147" max="6150" width="6.42578125" style="157" customWidth="1"/>
    <col min="6151" max="6152" width="4.85546875" style="157" customWidth="1"/>
    <col min="6153" max="6153" width="10.42578125" style="157" customWidth="1"/>
    <col min="6154" max="6168" width="3.7109375" style="157" customWidth="1"/>
    <col min="6169" max="6169" width="18.42578125" style="157" customWidth="1"/>
    <col min="6170" max="6170" width="22.7109375" style="157" customWidth="1"/>
    <col min="6171" max="6171" width="11.140625" style="157" customWidth="1"/>
    <col min="6172" max="6172" width="22.28515625" style="157" customWidth="1"/>
    <col min="6173" max="6174" width="4.85546875" style="157" customWidth="1"/>
    <col min="6175" max="6175" width="20.42578125" style="157" customWidth="1"/>
    <col min="6176" max="6186" width="4.85546875" style="157" customWidth="1"/>
    <col min="6187" max="6400" width="11.42578125" style="157"/>
    <col min="6401" max="6401" width="2.7109375" style="157" customWidth="1"/>
    <col min="6402" max="6402" width="10.140625" style="157" customWidth="1"/>
    <col min="6403" max="6406" width="6.42578125" style="157" customWidth="1"/>
    <col min="6407" max="6408" width="4.85546875" style="157" customWidth="1"/>
    <col min="6409" max="6409" width="10.42578125" style="157" customWidth="1"/>
    <col min="6410" max="6424" width="3.7109375" style="157" customWidth="1"/>
    <col min="6425" max="6425" width="18.42578125" style="157" customWidth="1"/>
    <col min="6426" max="6426" width="22.7109375" style="157" customWidth="1"/>
    <col min="6427" max="6427" width="11.140625" style="157" customWidth="1"/>
    <col min="6428" max="6428" width="22.28515625" style="157" customWidth="1"/>
    <col min="6429" max="6430" width="4.85546875" style="157" customWidth="1"/>
    <col min="6431" max="6431" width="20.42578125" style="157" customWidth="1"/>
    <col min="6432" max="6442" width="4.85546875" style="157" customWidth="1"/>
    <col min="6443" max="6656" width="11.42578125" style="157"/>
    <col min="6657" max="6657" width="2.7109375" style="157" customWidth="1"/>
    <col min="6658" max="6658" width="10.140625" style="157" customWidth="1"/>
    <col min="6659" max="6662" width="6.42578125" style="157" customWidth="1"/>
    <col min="6663" max="6664" width="4.85546875" style="157" customWidth="1"/>
    <col min="6665" max="6665" width="10.42578125" style="157" customWidth="1"/>
    <col min="6666" max="6680" width="3.7109375" style="157" customWidth="1"/>
    <col min="6681" max="6681" width="18.42578125" style="157" customWidth="1"/>
    <col min="6682" max="6682" width="22.7109375" style="157" customWidth="1"/>
    <col min="6683" max="6683" width="11.140625" style="157" customWidth="1"/>
    <col min="6684" max="6684" width="22.28515625" style="157" customWidth="1"/>
    <col min="6685" max="6686" width="4.85546875" style="157" customWidth="1"/>
    <col min="6687" max="6687" width="20.42578125" style="157" customWidth="1"/>
    <col min="6688" max="6698" width="4.85546875" style="157" customWidth="1"/>
    <col min="6699" max="6912" width="11.42578125" style="157"/>
    <col min="6913" max="6913" width="2.7109375" style="157" customWidth="1"/>
    <col min="6914" max="6914" width="10.140625" style="157" customWidth="1"/>
    <col min="6915" max="6918" width="6.42578125" style="157" customWidth="1"/>
    <col min="6919" max="6920" width="4.85546875" style="157" customWidth="1"/>
    <col min="6921" max="6921" width="10.42578125" style="157" customWidth="1"/>
    <col min="6922" max="6936" width="3.7109375" style="157" customWidth="1"/>
    <col min="6937" max="6937" width="18.42578125" style="157" customWidth="1"/>
    <col min="6938" max="6938" width="22.7109375" style="157" customWidth="1"/>
    <col min="6939" max="6939" width="11.140625" style="157" customWidth="1"/>
    <col min="6940" max="6940" width="22.28515625" style="157" customWidth="1"/>
    <col min="6941" max="6942" width="4.85546875" style="157" customWidth="1"/>
    <col min="6943" max="6943" width="20.42578125" style="157" customWidth="1"/>
    <col min="6944" max="6954" width="4.85546875" style="157" customWidth="1"/>
    <col min="6955" max="7168" width="11.42578125" style="157"/>
    <col min="7169" max="7169" width="2.7109375" style="157" customWidth="1"/>
    <col min="7170" max="7170" width="10.140625" style="157" customWidth="1"/>
    <col min="7171" max="7174" width="6.42578125" style="157" customWidth="1"/>
    <col min="7175" max="7176" width="4.85546875" style="157" customWidth="1"/>
    <col min="7177" max="7177" width="10.42578125" style="157" customWidth="1"/>
    <col min="7178" max="7192" width="3.7109375" style="157" customWidth="1"/>
    <col min="7193" max="7193" width="18.42578125" style="157" customWidth="1"/>
    <col min="7194" max="7194" width="22.7109375" style="157" customWidth="1"/>
    <col min="7195" max="7195" width="11.140625" style="157" customWidth="1"/>
    <col min="7196" max="7196" width="22.28515625" style="157" customWidth="1"/>
    <col min="7197" max="7198" width="4.85546875" style="157" customWidth="1"/>
    <col min="7199" max="7199" width="20.42578125" style="157" customWidth="1"/>
    <col min="7200" max="7210" width="4.85546875" style="157" customWidth="1"/>
    <col min="7211" max="7424" width="11.42578125" style="157"/>
    <col min="7425" max="7425" width="2.7109375" style="157" customWidth="1"/>
    <col min="7426" max="7426" width="10.140625" style="157" customWidth="1"/>
    <col min="7427" max="7430" width="6.42578125" style="157" customWidth="1"/>
    <col min="7431" max="7432" width="4.85546875" style="157" customWidth="1"/>
    <col min="7433" max="7433" width="10.42578125" style="157" customWidth="1"/>
    <col min="7434" max="7448" width="3.7109375" style="157" customWidth="1"/>
    <col min="7449" max="7449" width="18.42578125" style="157" customWidth="1"/>
    <col min="7450" max="7450" width="22.7109375" style="157" customWidth="1"/>
    <col min="7451" max="7451" width="11.140625" style="157" customWidth="1"/>
    <col min="7452" max="7452" width="22.28515625" style="157" customWidth="1"/>
    <col min="7453" max="7454" width="4.85546875" style="157" customWidth="1"/>
    <col min="7455" max="7455" width="20.42578125" style="157" customWidth="1"/>
    <col min="7456" max="7466" width="4.85546875" style="157" customWidth="1"/>
    <col min="7467" max="7680" width="11.42578125" style="157"/>
    <col min="7681" max="7681" width="2.7109375" style="157" customWidth="1"/>
    <col min="7682" max="7682" width="10.140625" style="157" customWidth="1"/>
    <col min="7683" max="7686" width="6.42578125" style="157" customWidth="1"/>
    <col min="7687" max="7688" width="4.85546875" style="157" customWidth="1"/>
    <col min="7689" max="7689" width="10.42578125" style="157" customWidth="1"/>
    <col min="7690" max="7704" width="3.7109375" style="157" customWidth="1"/>
    <col min="7705" max="7705" width="18.42578125" style="157" customWidth="1"/>
    <col min="7706" max="7706" width="22.7109375" style="157" customWidth="1"/>
    <col min="7707" max="7707" width="11.140625" style="157" customWidth="1"/>
    <col min="7708" max="7708" width="22.28515625" style="157" customWidth="1"/>
    <col min="7709" max="7710" width="4.85546875" style="157" customWidth="1"/>
    <col min="7711" max="7711" width="20.42578125" style="157" customWidth="1"/>
    <col min="7712" max="7722" width="4.85546875" style="157" customWidth="1"/>
    <col min="7723" max="7936" width="11.42578125" style="157"/>
    <col min="7937" max="7937" width="2.7109375" style="157" customWidth="1"/>
    <col min="7938" max="7938" width="10.140625" style="157" customWidth="1"/>
    <col min="7939" max="7942" width="6.42578125" style="157" customWidth="1"/>
    <col min="7943" max="7944" width="4.85546875" style="157" customWidth="1"/>
    <col min="7945" max="7945" width="10.42578125" style="157" customWidth="1"/>
    <col min="7946" max="7960" width="3.7109375" style="157" customWidth="1"/>
    <col min="7961" max="7961" width="18.42578125" style="157" customWidth="1"/>
    <col min="7962" max="7962" width="22.7109375" style="157" customWidth="1"/>
    <col min="7963" max="7963" width="11.140625" style="157" customWidth="1"/>
    <col min="7964" max="7964" width="22.28515625" style="157" customWidth="1"/>
    <col min="7965" max="7966" width="4.85546875" style="157" customWidth="1"/>
    <col min="7967" max="7967" width="20.42578125" style="157" customWidth="1"/>
    <col min="7968" max="7978" width="4.85546875" style="157" customWidth="1"/>
    <col min="7979" max="8192" width="11.42578125" style="157"/>
    <col min="8193" max="8193" width="2.7109375" style="157" customWidth="1"/>
    <col min="8194" max="8194" width="10.140625" style="157" customWidth="1"/>
    <col min="8195" max="8198" width="6.42578125" style="157" customWidth="1"/>
    <col min="8199" max="8200" width="4.85546875" style="157" customWidth="1"/>
    <col min="8201" max="8201" width="10.42578125" style="157" customWidth="1"/>
    <col min="8202" max="8216" width="3.7109375" style="157" customWidth="1"/>
    <col min="8217" max="8217" width="18.42578125" style="157" customWidth="1"/>
    <col min="8218" max="8218" width="22.7109375" style="157" customWidth="1"/>
    <col min="8219" max="8219" width="11.140625" style="157" customWidth="1"/>
    <col min="8220" max="8220" width="22.28515625" style="157" customWidth="1"/>
    <col min="8221" max="8222" width="4.85546875" style="157" customWidth="1"/>
    <col min="8223" max="8223" width="20.42578125" style="157" customWidth="1"/>
    <col min="8224" max="8234" width="4.85546875" style="157" customWidth="1"/>
    <col min="8235" max="8448" width="11.42578125" style="157"/>
    <col min="8449" max="8449" width="2.7109375" style="157" customWidth="1"/>
    <col min="8450" max="8450" width="10.140625" style="157" customWidth="1"/>
    <col min="8451" max="8454" width="6.42578125" style="157" customWidth="1"/>
    <col min="8455" max="8456" width="4.85546875" style="157" customWidth="1"/>
    <col min="8457" max="8457" width="10.42578125" style="157" customWidth="1"/>
    <col min="8458" max="8472" width="3.7109375" style="157" customWidth="1"/>
    <col min="8473" max="8473" width="18.42578125" style="157" customWidth="1"/>
    <col min="8474" max="8474" width="22.7109375" style="157" customWidth="1"/>
    <col min="8475" max="8475" width="11.140625" style="157" customWidth="1"/>
    <col min="8476" max="8476" width="22.28515625" style="157" customWidth="1"/>
    <col min="8477" max="8478" width="4.85546875" style="157" customWidth="1"/>
    <col min="8479" max="8479" width="20.42578125" style="157" customWidth="1"/>
    <col min="8480" max="8490" width="4.85546875" style="157" customWidth="1"/>
    <col min="8491" max="8704" width="11.42578125" style="157"/>
    <col min="8705" max="8705" width="2.7109375" style="157" customWidth="1"/>
    <col min="8706" max="8706" width="10.140625" style="157" customWidth="1"/>
    <col min="8707" max="8710" width="6.42578125" style="157" customWidth="1"/>
    <col min="8711" max="8712" width="4.85546875" style="157" customWidth="1"/>
    <col min="8713" max="8713" width="10.42578125" style="157" customWidth="1"/>
    <col min="8714" max="8728" width="3.7109375" style="157" customWidth="1"/>
    <col min="8729" max="8729" width="18.42578125" style="157" customWidth="1"/>
    <col min="8730" max="8730" width="22.7109375" style="157" customWidth="1"/>
    <col min="8731" max="8731" width="11.140625" style="157" customWidth="1"/>
    <col min="8732" max="8732" width="22.28515625" style="157" customWidth="1"/>
    <col min="8733" max="8734" width="4.85546875" style="157" customWidth="1"/>
    <col min="8735" max="8735" width="20.42578125" style="157" customWidth="1"/>
    <col min="8736" max="8746" width="4.85546875" style="157" customWidth="1"/>
    <col min="8747" max="8960" width="11.42578125" style="157"/>
    <col min="8961" max="8961" width="2.7109375" style="157" customWidth="1"/>
    <col min="8962" max="8962" width="10.140625" style="157" customWidth="1"/>
    <col min="8963" max="8966" width="6.42578125" style="157" customWidth="1"/>
    <col min="8967" max="8968" width="4.85546875" style="157" customWidth="1"/>
    <col min="8969" max="8969" width="10.42578125" style="157" customWidth="1"/>
    <col min="8970" max="8984" width="3.7109375" style="157" customWidth="1"/>
    <col min="8985" max="8985" width="18.42578125" style="157" customWidth="1"/>
    <col min="8986" max="8986" width="22.7109375" style="157" customWidth="1"/>
    <col min="8987" max="8987" width="11.140625" style="157" customWidth="1"/>
    <col min="8988" max="8988" width="22.28515625" style="157" customWidth="1"/>
    <col min="8989" max="8990" width="4.85546875" style="157" customWidth="1"/>
    <col min="8991" max="8991" width="20.42578125" style="157" customWidth="1"/>
    <col min="8992" max="9002" width="4.85546875" style="157" customWidth="1"/>
    <col min="9003" max="9216" width="11.42578125" style="157"/>
    <col min="9217" max="9217" width="2.7109375" style="157" customWidth="1"/>
    <col min="9218" max="9218" width="10.140625" style="157" customWidth="1"/>
    <col min="9219" max="9222" width="6.42578125" style="157" customWidth="1"/>
    <col min="9223" max="9224" width="4.85546875" style="157" customWidth="1"/>
    <col min="9225" max="9225" width="10.42578125" style="157" customWidth="1"/>
    <col min="9226" max="9240" width="3.7109375" style="157" customWidth="1"/>
    <col min="9241" max="9241" width="18.42578125" style="157" customWidth="1"/>
    <col min="9242" max="9242" width="22.7109375" style="157" customWidth="1"/>
    <col min="9243" max="9243" width="11.140625" style="157" customWidth="1"/>
    <col min="9244" max="9244" width="22.28515625" style="157" customWidth="1"/>
    <col min="9245" max="9246" width="4.85546875" style="157" customWidth="1"/>
    <col min="9247" max="9247" width="20.42578125" style="157" customWidth="1"/>
    <col min="9248" max="9258" width="4.85546875" style="157" customWidth="1"/>
    <col min="9259" max="9472" width="11.42578125" style="157"/>
    <col min="9473" max="9473" width="2.7109375" style="157" customWidth="1"/>
    <col min="9474" max="9474" width="10.140625" style="157" customWidth="1"/>
    <col min="9475" max="9478" width="6.42578125" style="157" customWidth="1"/>
    <col min="9479" max="9480" width="4.85546875" style="157" customWidth="1"/>
    <col min="9481" max="9481" width="10.42578125" style="157" customWidth="1"/>
    <col min="9482" max="9496" width="3.7109375" style="157" customWidth="1"/>
    <col min="9497" max="9497" width="18.42578125" style="157" customWidth="1"/>
    <col min="9498" max="9498" width="22.7109375" style="157" customWidth="1"/>
    <col min="9499" max="9499" width="11.140625" style="157" customWidth="1"/>
    <col min="9500" max="9500" width="22.28515625" style="157" customWidth="1"/>
    <col min="9501" max="9502" width="4.85546875" style="157" customWidth="1"/>
    <col min="9503" max="9503" width="20.42578125" style="157" customWidth="1"/>
    <col min="9504" max="9514" width="4.85546875" style="157" customWidth="1"/>
    <col min="9515" max="9728" width="11.42578125" style="157"/>
    <col min="9729" max="9729" width="2.7109375" style="157" customWidth="1"/>
    <col min="9730" max="9730" width="10.140625" style="157" customWidth="1"/>
    <col min="9731" max="9734" width="6.42578125" style="157" customWidth="1"/>
    <col min="9735" max="9736" width="4.85546875" style="157" customWidth="1"/>
    <col min="9737" max="9737" width="10.42578125" style="157" customWidth="1"/>
    <col min="9738" max="9752" width="3.7109375" style="157" customWidth="1"/>
    <col min="9753" max="9753" width="18.42578125" style="157" customWidth="1"/>
    <col min="9754" max="9754" width="22.7109375" style="157" customWidth="1"/>
    <col min="9755" max="9755" width="11.140625" style="157" customWidth="1"/>
    <col min="9756" max="9756" width="22.28515625" style="157" customWidth="1"/>
    <col min="9757" max="9758" width="4.85546875" style="157" customWidth="1"/>
    <col min="9759" max="9759" width="20.42578125" style="157" customWidth="1"/>
    <col min="9760" max="9770" width="4.85546875" style="157" customWidth="1"/>
    <col min="9771" max="9984" width="11.42578125" style="157"/>
    <col min="9985" max="9985" width="2.7109375" style="157" customWidth="1"/>
    <col min="9986" max="9986" width="10.140625" style="157" customWidth="1"/>
    <col min="9987" max="9990" width="6.42578125" style="157" customWidth="1"/>
    <col min="9991" max="9992" width="4.85546875" style="157" customWidth="1"/>
    <col min="9993" max="9993" width="10.42578125" style="157" customWidth="1"/>
    <col min="9994" max="10008" width="3.7109375" style="157" customWidth="1"/>
    <col min="10009" max="10009" width="18.42578125" style="157" customWidth="1"/>
    <col min="10010" max="10010" width="22.7109375" style="157" customWidth="1"/>
    <col min="10011" max="10011" width="11.140625" style="157" customWidth="1"/>
    <col min="10012" max="10012" width="22.28515625" style="157" customWidth="1"/>
    <col min="10013" max="10014" width="4.85546875" style="157" customWidth="1"/>
    <col min="10015" max="10015" width="20.42578125" style="157" customWidth="1"/>
    <col min="10016" max="10026" width="4.85546875" style="157" customWidth="1"/>
    <col min="10027" max="10240" width="11.42578125" style="157"/>
    <col min="10241" max="10241" width="2.7109375" style="157" customWidth="1"/>
    <col min="10242" max="10242" width="10.140625" style="157" customWidth="1"/>
    <col min="10243" max="10246" width="6.42578125" style="157" customWidth="1"/>
    <col min="10247" max="10248" width="4.85546875" style="157" customWidth="1"/>
    <col min="10249" max="10249" width="10.42578125" style="157" customWidth="1"/>
    <col min="10250" max="10264" width="3.7109375" style="157" customWidth="1"/>
    <col min="10265" max="10265" width="18.42578125" style="157" customWidth="1"/>
    <col min="10266" max="10266" width="22.7109375" style="157" customWidth="1"/>
    <col min="10267" max="10267" width="11.140625" style="157" customWidth="1"/>
    <col min="10268" max="10268" width="22.28515625" style="157" customWidth="1"/>
    <col min="10269" max="10270" width="4.85546875" style="157" customWidth="1"/>
    <col min="10271" max="10271" width="20.42578125" style="157" customWidth="1"/>
    <col min="10272" max="10282" width="4.85546875" style="157" customWidth="1"/>
    <col min="10283" max="10496" width="11.42578125" style="157"/>
    <col min="10497" max="10497" width="2.7109375" style="157" customWidth="1"/>
    <col min="10498" max="10498" width="10.140625" style="157" customWidth="1"/>
    <col min="10499" max="10502" width="6.42578125" style="157" customWidth="1"/>
    <col min="10503" max="10504" width="4.85546875" style="157" customWidth="1"/>
    <col min="10505" max="10505" width="10.42578125" style="157" customWidth="1"/>
    <col min="10506" max="10520" width="3.7109375" style="157" customWidth="1"/>
    <col min="10521" max="10521" width="18.42578125" style="157" customWidth="1"/>
    <col min="10522" max="10522" width="22.7109375" style="157" customWidth="1"/>
    <col min="10523" max="10523" width="11.140625" style="157" customWidth="1"/>
    <col min="10524" max="10524" width="22.28515625" style="157" customWidth="1"/>
    <col min="10525" max="10526" width="4.85546875" style="157" customWidth="1"/>
    <col min="10527" max="10527" width="20.42578125" style="157" customWidth="1"/>
    <col min="10528" max="10538" width="4.85546875" style="157" customWidth="1"/>
    <col min="10539" max="10752" width="11.42578125" style="157"/>
    <col min="10753" max="10753" width="2.7109375" style="157" customWidth="1"/>
    <col min="10754" max="10754" width="10.140625" style="157" customWidth="1"/>
    <col min="10755" max="10758" width="6.42578125" style="157" customWidth="1"/>
    <col min="10759" max="10760" width="4.85546875" style="157" customWidth="1"/>
    <col min="10761" max="10761" width="10.42578125" style="157" customWidth="1"/>
    <col min="10762" max="10776" width="3.7109375" style="157" customWidth="1"/>
    <col min="10777" max="10777" width="18.42578125" style="157" customWidth="1"/>
    <col min="10778" max="10778" width="22.7109375" style="157" customWidth="1"/>
    <col min="10779" max="10779" width="11.140625" style="157" customWidth="1"/>
    <col min="10780" max="10780" width="22.28515625" style="157" customWidth="1"/>
    <col min="10781" max="10782" width="4.85546875" style="157" customWidth="1"/>
    <col min="10783" max="10783" width="20.42578125" style="157" customWidth="1"/>
    <col min="10784" max="10794" width="4.85546875" style="157" customWidth="1"/>
    <col min="10795" max="11008" width="11.42578125" style="157"/>
    <col min="11009" max="11009" width="2.7109375" style="157" customWidth="1"/>
    <col min="11010" max="11010" width="10.140625" style="157" customWidth="1"/>
    <col min="11011" max="11014" width="6.42578125" style="157" customWidth="1"/>
    <col min="11015" max="11016" width="4.85546875" style="157" customWidth="1"/>
    <col min="11017" max="11017" width="10.42578125" style="157" customWidth="1"/>
    <col min="11018" max="11032" width="3.7109375" style="157" customWidth="1"/>
    <col min="11033" max="11033" width="18.42578125" style="157" customWidth="1"/>
    <col min="11034" max="11034" width="22.7109375" style="157" customWidth="1"/>
    <col min="11035" max="11035" width="11.140625" style="157" customWidth="1"/>
    <col min="11036" max="11036" width="22.28515625" style="157" customWidth="1"/>
    <col min="11037" max="11038" width="4.85546875" style="157" customWidth="1"/>
    <col min="11039" max="11039" width="20.42578125" style="157" customWidth="1"/>
    <col min="11040" max="11050" width="4.85546875" style="157" customWidth="1"/>
    <col min="11051" max="11264" width="11.42578125" style="157"/>
    <col min="11265" max="11265" width="2.7109375" style="157" customWidth="1"/>
    <col min="11266" max="11266" width="10.140625" style="157" customWidth="1"/>
    <col min="11267" max="11270" width="6.42578125" style="157" customWidth="1"/>
    <col min="11271" max="11272" width="4.85546875" style="157" customWidth="1"/>
    <col min="11273" max="11273" width="10.42578125" style="157" customWidth="1"/>
    <col min="11274" max="11288" width="3.7109375" style="157" customWidth="1"/>
    <col min="11289" max="11289" width="18.42578125" style="157" customWidth="1"/>
    <col min="11290" max="11290" width="22.7109375" style="157" customWidth="1"/>
    <col min="11291" max="11291" width="11.140625" style="157" customWidth="1"/>
    <col min="11292" max="11292" width="22.28515625" style="157" customWidth="1"/>
    <col min="11293" max="11294" width="4.85546875" style="157" customWidth="1"/>
    <col min="11295" max="11295" width="20.42578125" style="157" customWidth="1"/>
    <col min="11296" max="11306" width="4.85546875" style="157" customWidth="1"/>
    <col min="11307" max="11520" width="11.42578125" style="157"/>
    <col min="11521" max="11521" width="2.7109375" style="157" customWidth="1"/>
    <col min="11522" max="11522" width="10.140625" style="157" customWidth="1"/>
    <col min="11523" max="11526" width="6.42578125" style="157" customWidth="1"/>
    <col min="11527" max="11528" width="4.85546875" style="157" customWidth="1"/>
    <col min="11529" max="11529" width="10.42578125" style="157" customWidth="1"/>
    <col min="11530" max="11544" width="3.7109375" style="157" customWidth="1"/>
    <col min="11545" max="11545" width="18.42578125" style="157" customWidth="1"/>
    <col min="11546" max="11546" width="22.7109375" style="157" customWidth="1"/>
    <col min="11547" max="11547" width="11.140625" style="157" customWidth="1"/>
    <col min="11548" max="11548" width="22.28515625" style="157" customWidth="1"/>
    <col min="11549" max="11550" width="4.85546875" style="157" customWidth="1"/>
    <col min="11551" max="11551" width="20.42578125" style="157" customWidth="1"/>
    <col min="11552" max="11562" width="4.85546875" style="157" customWidth="1"/>
    <col min="11563" max="11776" width="11.42578125" style="157"/>
    <col min="11777" max="11777" width="2.7109375" style="157" customWidth="1"/>
    <col min="11778" max="11778" width="10.140625" style="157" customWidth="1"/>
    <col min="11779" max="11782" width="6.42578125" style="157" customWidth="1"/>
    <col min="11783" max="11784" width="4.85546875" style="157" customWidth="1"/>
    <col min="11785" max="11785" width="10.42578125" style="157" customWidth="1"/>
    <col min="11786" max="11800" width="3.7109375" style="157" customWidth="1"/>
    <col min="11801" max="11801" width="18.42578125" style="157" customWidth="1"/>
    <col min="11802" max="11802" width="22.7109375" style="157" customWidth="1"/>
    <col min="11803" max="11803" width="11.140625" style="157" customWidth="1"/>
    <col min="11804" max="11804" width="22.28515625" style="157" customWidth="1"/>
    <col min="11805" max="11806" width="4.85546875" style="157" customWidth="1"/>
    <col min="11807" max="11807" width="20.42578125" style="157" customWidth="1"/>
    <col min="11808" max="11818" width="4.85546875" style="157" customWidth="1"/>
    <col min="11819" max="12032" width="11.42578125" style="157"/>
    <col min="12033" max="12033" width="2.7109375" style="157" customWidth="1"/>
    <col min="12034" max="12034" width="10.140625" style="157" customWidth="1"/>
    <col min="12035" max="12038" width="6.42578125" style="157" customWidth="1"/>
    <col min="12039" max="12040" width="4.85546875" style="157" customWidth="1"/>
    <col min="12041" max="12041" width="10.42578125" style="157" customWidth="1"/>
    <col min="12042" max="12056" width="3.7109375" style="157" customWidth="1"/>
    <col min="12057" max="12057" width="18.42578125" style="157" customWidth="1"/>
    <col min="12058" max="12058" width="22.7109375" style="157" customWidth="1"/>
    <col min="12059" max="12059" width="11.140625" style="157" customWidth="1"/>
    <col min="12060" max="12060" width="22.28515625" style="157" customWidth="1"/>
    <col min="12061" max="12062" width="4.85546875" style="157" customWidth="1"/>
    <col min="12063" max="12063" width="20.42578125" style="157" customWidth="1"/>
    <col min="12064" max="12074" width="4.85546875" style="157" customWidth="1"/>
    <col min="12075" max="12288" width="11.42578125" style="157"/>
    <col min="12289" max="12289" width="2.7109375" style="157" customWidth="1"/>
    <col min="12290" max="12290" width="10.140625" style="157" customWidth="1"/>
    <col min="12291" max="12294" width="6.42578125" style="157" customWidth="1"/>
    <col min="12295" max="12296" width="4.85546875" style="157" customWidth="1"/>
    <col min="12297" max="12297" width="10.42578125" style="157" customWidth="1"/>
    <col min="12298" max="12312" width="3.7109375" style="157" customWidth="1"/>
    <col min="12313" max="12313" width="18.42578125" style="157" customWidth="1"/>
    <col min="12314" max="12314" width="22.7109375" style="157" customWidth="1"/>
    <col min="12315" max="12315" width="11.140625" style="157" customWidth="1"/>
    <col min="12316" max="12316" width="22.28515625" style="157" customWidth="1"/>
    <col min="12317" max="12318" width="4.85546875" style="157" customWidth="1"/>
    <col min="12319" max="12319" width="20.42578125" style="157" customWidth="1"/>
    <col min="12320" max="12330" width="4.85546875" style="157" customWidth="1"/>
    <col min="12331" max="12544" width="11.42578125" style="157"/>
    <col min="12545" max="12545" width="2.7109375" style="157" customWidth="1"/>
    <col min="12546" max="12546" width="10.140625" style="157" customWidth="1"/>
    <col min="12547" max="12550" width="6.42578125" style="157" customWidth="1"/>
    <col min="12551" max="12552" width="4.85546875" style="157" customWidth="1"/>
    <col min="12553" max="12553" width="10.42578125" style="157" customWidth="1"/>
    <col min="12554" max="12568" width="3.7109375" style="157" customWidth="1"/>
    <col min="12569" max="12569" width="18.42578125" style="157" customWidth="1"/>
    <col min="12570" max="12570" width="22.7109375" style="157" customWidth="1"/>
    <col min="12571" max="12571" width="11.140625" style="157" customWidth="1"/>
    <col min="12572" max="12572" width="22.28515625" style="157" customWidth="1"/>
    <col min="12573" max="12574" width="4.85546875" style="157" customWidth="1"/>
    <col min="12575" max="12575" width="20.42578125" style="157" customWidth="1"/>
    <col min="12576" max="12586" width="4.85546875" style="157" customWidth="1"/>
    <col min="12587" max="12800" width="11.42578125" style="157"/>
    <col min="12801" max="12801" width="2.7109375" style="157" customWidth="1"/>
    <col min="12802" max="12802" width="10.140625" style="157" customWidth="1"/>
    <col min="12803" max="12806" width="6.42578125" style="157" customWidth="1"/>
    <col min="12807" max="12808" width="4.85546875" style="157" customWidth="1"/>
    <col min="12809" max="12809" width="10.42578125" style="157" customWidth="1"/>
    <col min="12810" max="12824" width="3.7109375" style="157" customWidth="1"/>
    <col min="12825" max="12825" width="18.42578125" style="157" customWidth="1"/>
    <col min="12826" max="12826" width="22.7109375" style="157" customWidth="1"/>
    <col min="12827" max="12827" width="11.140625" style="157" customWidth="1"/>
    <col min="12828" max="12828" width="22.28515625" style="157" customWidth="1"/>
    <col min="12829" max="12830" width="4.85546875" style="157" customWidth="1"/>
    <col min="12831" max="12831" width="20.42578125" style="157" customWidth="1"/>
    <col min="12832" max="12842" width="4.85546875" style="157" customWidth="1"/>
    <col min="12843" max="13056" width="11.42578125" style="157"/>
    <col min="13057" max="13057" width="2.7109375" style="157" customWidth="1"/>
    <col min="13058" max="13058" width="10.140625" style="157" customWidth="1"/>
    <col min="13059" max="13062" width="6.42578125" style="157" customWidth="1"/>
    <col min="13063" max="13064" width="4.85546875" style="157" customWidth="1"/>
    <col min="13065" max="13065" width="10.42578125" style="157" customWidth="1"/>
    <col min="13066" max="13080" width="3.7109375" style="157" customWidth="1"/>
    <col min="13081" max="13081" width="18.42578125" style="157" customWidth="1"/>
    <col min="13082" max="13082" width="22.7109375" style="157" customWidth="1"/>
    <col min="13083" max="13083" width="11.140625" style="157" customWidth="1"/>
    <col min="13084" max="13084" width="22.28515625" style="157" customWidth="1"/>
    <col min="13085" max="13086" width="4.85546875" style="157" customWidth="1"/>
    <col min="13087" max="13087" width="20.42578125" style="157" customWidth="1"/>
    <col min="13088" max="13098" width="4.85546875" style="157" customWidth="1"/>
    <col min="13099" max="13312" width="11.42578125" style="157"/>
    <col min="13313" max="13313" width="2.7109375" style="157" customWidth="1"/>
    <col min="13314" max="13314" width="10.140625" style="157" customWidth="1"/>
    <col min="13315" max="13318" width="6.42578125" style="157" customWidth="1"/>
    <col min="13319" max="13320" width="4.85546875" style="157" customWidth="1"/>
    <col min="13321" max="13321" width="10.42578125" style="157" customWidth="1"/>
    <col min="13322" max="13336" width="3.7109375" style="157" customWidth="1"/>
    <col min="13337" max="13337" width="18.42578125" style="157" customWidth="1"/>
    <col min="13338" max="13338" width="22.7109375" style="157" customWidth="1"/>
    <col min="13339" max="13339" width="11.140625" style="157" customWidth="1"/>
    <col min="13340" max="13340" width="22.28515625" style="157" customWidth="1"/>
    <col min="13341" max="13342" width="4.85546875" style="157" customWidth="1"/>
    <col min="13343" max="13343" width="20.42578125" style="157" customWidth="1"/>
    <col min="13344" max="13354" width="4.85546875" style="157" customWidth="1"/>
    <col min="13355" max="13568" width="11.42578125" style="157"/>
    <col min="13569" max="13569" width="2.7109375" style="157" customWidth="1"/>
    <col min="13570" max="13570" width="10.140625" style="157" customWidth="1"/>
    <col min="13571" max="13574" width="6.42578125" style="157" customWidth="1"/>
    <col min="13575" max="13576" width="4.85546875" style="157" customWidth="1"/>
    <col min="13577" max="13577" width="10.42578125" style="157" customWidth="1"/>
    <col min="13578" max="13592" width="3.7109375" style="157" customWidth="1"/>
    <col min="13593" max="13593" width="18.42578125" style="157" customWidth="1"/>
    <col min="13594" max="13594" width="22.7109375" style="157" customWidth="1"/>
    <col min="13595" max="13595" width="11.140625" style="157" customWidth="1"/>
    <col min="13596" max="13596" width="22.28515625" style="157" customWidth="1"/>
    <col min="13597" max="13598" width="4.85546875" style="157" customWidth="1"/>
    <col min="13599" max="13599" width="20.42578125" style="157" customWidth="1"/>
    <col min="13600" max="13610" width="4.85546875" style="157" customWidth="1"/>
    <col min="13611" max="13824" width="11.42578125" style="157"/>
    <col min="13825" max="13825" width="2.7109375" style="157" customWidth="1"/>
    <col min="13826" max="13826" width="10.140625" style="157" customWidth="1"/>
    <col min="13827" max="13830" width="6.42578125" style="157" customWidth="1"/>
    <col min="13831" max="13832" width="4.85546875" style="157" customWidth="1"/>
    <col min="13833" max="13833" width="10.42578125" style="157" customWidth="1"/>
    <col min="13834" max="13848" width="3.7109375" style="157" customWidth="1"/>
    <col min="13849" max="13849" width="18.42578125" style="157" customWidth="1"/>
    <col min="13850" max="13850" width="22.7109375" style="157" customWidth="1"/>
    <col min="13851" max="13851" width="11.140625" style="157" customWidth="1"/>
    <col min="13852" max="13852" width="22.28515625" style="157" customWidth="1"/>
    <col min="13853" max="13854" width="4.85546875" style="157" customWidth="1"/>
    <col min="13855" max="13855" width="20.42578125" style="157" customWidth="1"/>
    <col min="13856" max="13866" width="4.85546875" style="157" customWidth="1"/>
    <col min="13867" max="14080" width="11.42578125" style="157"/>
    <col min="14081" max="14081" width="2.7109375" style="157" customWidth="1"/>
    <col min="14082" max="14082" width="10.140625" style="157" customWidth="1"/>
    <col min="14083" max="14086" width="6.42578125" style="157" customWidth="1"/>
    <col min="14087" max="14088" width="4.85546875" style="157" customWidth="1"/>
    <col min="14089" max="14089" width="10.42578125" style="157" customWidth="1"/>
    <col min="14090" max="14104" width="3.7109375" style="157" customWidth="1"/>
    <col min="14105" max="14105" width="18.42578125" style="157" customWidth="1"/>
    <col min="14106" max="14106" width="22.7109375" style="157" customWidth="1"/>
    <col min="14107" max="14107" width="11.140625" style="157" customWidth="1"/>
    <col min="14108" max="14108" width="22.28515625" style="157" customWidth="1"/>
    <col min="14109" max="14110" width="4.85546875" style="157" customWidth="1"/>
    <col min="14111" max="14111" width="20.42578125" style="157" customWidth="1"/>
    <col min="14112" max="14122" width="4.85546875" style="157" customWidth="1"/>
    <col min="14123" max="14336" width="11.42578125" style="157"/>
    <col min="14337" max="14337" width="2.7109375" style="157" customWidth="1"/>
    <col min="14338" max="14338" width="10.140625" style="157" customWidth="1"/>
    <col min="14339" max="14342" width="6.42578125" style="157" customWidth="1"/>
    <col min="14343" max="14344" width="4.85546875" style="157" customWidth="1"/>
    <col min="14345" max="14345" width="10.42578125" style="157" customWidth="1"/>
    <col min="14346" max="14360" width="3.7109375" style="157" customWidth="1"/>
    <col min="14361" max="14361" width="18.42578125" style="157" customWidth="1"/>
    <col min="14362" max="14362" width="22.7109375" style="157" customWidth="1"/>
    <col min="14363" max="14363" width="11.140625" style="157" customWidth="1"/>
    <col min="14364" max="14364" width="22.28515625" style="157" customWidth="1"/>
    <col min="14365" max="14366" width="4.85546875" style="157" customWidth="1"/>
    <col min="14367" max="14367" width="20.42578125" style="157" customWidth="1"/>
    <col min="14368" max="14378" width="4.85546875" style="157" customWidth="1"/>
    <col min="14379" max="14592" width="11.42578125" style="157"/>
    <col min="14593" max="14593" width="2.7109375" style="157" customWidth="1"/>
    <col min="14594" max="14594" width="10.140625" style="157" customWidth="1"/>
    <col min="14595" max="14598" width="6.42578125" style="157" customWidth="1"/>
    <col min="14599" max="14600" width="4.85546875" style="157" customWidth="1"/>
    <col min="14601" max="14601" width="10.42578125" style="157" customWidth="1"/>
    <col min="14602" max="14616" width="3.7109375" style="157" customWidth="1"/>
    <col min="14617" max="14617" width="18.42578125" style="157" customWidth="1"/>
    <col min="14618" max="14618" width="22.7109375" style="157" customWidth="1"/>
    <col min="14619" max="14619" width="11.140625" style="157" customWidth="1"/>
    <col min="14620" max="14620" width="22.28515625" style="157" customWidth="1"/>
    <col min="14621" max="14622" width="4.85546875" style="157" customWidth="1"/>
    <col min="14623" max="14623" width="20.42578125" style="157" customWidth="1"/>
    <col min="14624" max="14634" width="4.85546875" style="157" customWidth="1"/>
    <col min="14635" max="14848" width="11.42578125" style="157"/>
    <col min="14849" max="14849" width="2.7109375" style="157" customWidth="1"/>
    <col min="14850" max="14850" width="10.140625" style="157" customWidth="1"/>
    <col min="14851" max="14854" width="6.42578125" style="157" customWidth="1"/>
    <col min="14855" max="14856" width="4.85546875" style="157" customWidth="1"/>
    <col min="14857" max="14857" width="10.42578125" style="157" customWidth="1"/>
    <col min="14858" max="14872" width="3.7109375" style="157" customWidth="1"/>
    <col min="14873" max="14873" width="18.42578125" style="157" customWidth="1"/>
    <col min="14874" max="14874" width="22.7109375" style="157" customWidth="1"/>
    <col min="14875" max="14875" width="11.140625" style="157" customWidth="1"/>
    <col min="14876" max="14876" width="22.28515625" style="157" customWidth="1"/>
    <col min="14877" max="14878" width="4.85546875" style="157" customWidth="1"/>
    <col min="14879" max="14879" width="20.42578125" style="157" customWidth="1"/>
    <col min="14880" max="14890" width="4.85546875" style="157" customWidth="1"/>
    <col min="14891" max="15104" width="11.42578125" style="157"/>
    <col min="15105" max="15105" width="2.7109375" style="157" customWidth="1"/>
    <col min="15106" max="15106" width="10.140625" style="157" customWidth="1"/>
    <col min="15107" max="15110" width="6.42578125" style="157" customWidth="1"/>
    <col min="15111" max="15112" width="4.85546875" style="157" customWidth="1"/>
    <col min="15113" max="15113" width="10.42578125" style="157" customWidth="1"/>
    <col min="15114" max="15128" width="3.7109375" style="157" customWidth="1"/>
    <col min="15129" max="15129" width="18.42578125" style="157" customWidth="1"/>
    <col min="15130" max="15130" width="22.7109375" style="157" customWidth="1"/>
    <col min="15131" max="15131" width="11.140625" style="157" customWidth="1"/>
    <col min="15132" max="15132" width="22.28515625" style="157" customWidth="1"/>
    <col min="15133" max="15134" width="4.85546875" style="157" customWidth="1"/>
    <col min="15135" max="15135" width="20.42578125" style="157" customWidth="1"/>
    <col min="15136" max="15146" width="4.85546875" style="157" customWidth="1"/>
    <col min="15147" max="15360" width="11.42578125" style="157"/>
    <col min="15361" max="15361" width="2.7109375" style="157" customWidth="1"/>
    <col min="15362" max="15362" width="10.140625" style="157" customWidth="1"/>
    <col min="15363" max="15366" width="6.42578125" style="157" customWidth="1"/>
    <col min="15367" max="15368" width="4.85546875" style="157" customWidth="1"/>
    <col min="15369" max="15369" width="10.42578125" style="157" customWidth="1"/>
    <col min="15370" max="15384" width="3.7109375" style="157" customWidth="1"/>
    <col min="15385" max="15385" width="18.42578125" style="157" customWidth="1"/>
    <col min="15386" max="15386" width="22.7109375" style="157" customWidth="1"/>
    <col min="15387" max="15387" width="11.140625" style="157" customWidth="1"/>
    <col min="15388" max="15388" width="22.28515625" style="157" customWidth="1"/>
    <col min="15389" max="15390" width="4.85546875" style="157" customWidth="1"/>
    <col min="15391" max="15391" width="20.42578125" style="157" customWidth="1"/>
    <col min="15392" max="15402" width="4.85546875" style="157" customWidth="1"/>
    <col min="15403" max="15616" width="11.42578125" style="157"/>
    <col min="15617" max="15617" width="2.7109375" style="157" customWidth="1"/>
    <col min="15618" max="15618" width="10.140625" style="157" customWidth="1"/>
    <col min="15619" max="15622" width="6.42578125" style="157" customWidth="1"/>
    <col min="15623" max="15624" width="4.85546875" style="157" customWidth="1"/>
    <col min="15625" max="15625" width="10.42578125" style="157" customWidth="1"/>
    <col min="15626" max="15640" width="3.7109375" style="157" customWidth="1"/>
    <col min="15641" max="15641" width="18.42578125" style="157" customWidth="1"/>
    <col min="15642" max="15642" width="22.7109375" style="157" customWidth="1"/>
    <col min="15643" max="15643" width="11.140625" style="157" customWidth="1"/>
    <col min="15644" max="15644" width="22.28515625" style="157" customWidth="1"/>
    <col min="15645" max="15646" width="4.85546875" style="157" customWidth="1"/>
    <col min="15647" max="15647" width="20.42578125" style="157" customWidth="1"/>
    <col min="15648" max="15658" width="4.85546875" style="157" customWidth="1"/>
    <col min="15659" max="15872" width="11.42578125" style="157"/>
    <col min="15873" max="15873" width="2.7109375" style="157" customWidth="1"/>
    <col min="15874" max="15874" width="10.140625" style="157" customWidth="1"/>
    <col min="15875" max="15878" width="6.42578125" style="157" customWidth="1"/>
    <col min="15879" max="15880" width="4.85546875" style="157" customWidth="1"/>
    <col min="15881" max="15881" width="10.42578125" style="157" customWidth="1"/>
    <col min="15882" max="15896" width="3.7109375" style="157" customWidth="1"/>
    <col min="15897" max="15897" width="18.42578125" style="157" customWidth="1"/>
    <col min="15898" max="15898" width="22.7109375" style="157" customWidth="1"/>
    <col min="15899" max="15899" width="11.140625" style="157" customWidth="1"/>
    <col min="15900" max="15900" width="22.28515625" style="157" customWidth="1"/>
    <col min="15901" max="15902" width="4.85546875" style="157" customWidth="1"/>
    <col min="15903" max="15903" width="20.42578125" style="157" customWidth="1"/>
    <col min="15904" max="15914" width="4.85546875" style="157" customWidth="1"/>
    <col min="15915" max="16128" width="11.42578125" style="157"/>
    <col min="16129" max="16129" width="2.7109375" style="157" customWidth="1"/>
    <col min="16130" max="16130" width="10.140625" style="157" customWidth="1"/>
    <col min="16131" max="16134" width="6.42578125" style="157" customWidth="1"/>
    <col min="16135" max="16136" width="4.85546875" style="157" customWidth="1"/>
    <col min="16137" max="16137" width="10.42578125" style="157" customWidth="1"/>
    <col min="16138" max="16152" width="3.7109375" style="157" customWidth="1"/>
    <col min="16153" max="16153" width="18.42578125" style="157" customWidth="1"/>
    <col min="16154" max="16154" width="22.7109375" style="157" customWidth="1"/>
    <col min="16155" max="16155" width="11.140625" style="157" customWidth="1"/>
    <col min="16156" max="16156" width="22.28515625" style="157" customWidth="1"/>
    <col min="16157" max="16158" width="4.85546875" style="157" customWidth="1"/>
    <col min="16159" max="16159" width="20.42578125" style="157" customWidth="1"/>
    <col min="16160" max="16170" width="4.85546875" style="157" customWidth="1"/>
    <col min="16171" max="16384" width="11.42578125" style="157"/>
  </cols>
  <sheetData>
    <row r="1" spans="1:31" s="93" customFormat="1" x14ac:dyDescent="0.2"/>
    <row r="2" spans="1:31" s="93" customFormat="1" ht="21" customHeight="1" x14ac:dyDescent="0.25">
      <c r="B2" s="655"/>
      <c r="C2" s="655"/>
      <c r="D2" s="655"/>
      <c r="E2" s="655"/>
      <c r="F2" s="656" t="s">
        <v>0</v>
      </c>
      <c r="G2" s="656"/>
      <c r="H2" s="656"/>
      <c r="I2" s="656"/>
      <c r="J2" s="656"/>
      <c r="K2" s="656"/>
      <c r="L2" s="656"/>
      <c r="M2" s="656"/>
      <c r="N2" s="656"/>
      <c r="O2" s="656"/>
      <c r="P2" s="656"/>
      <c r="Q2" s="656"/>
      <c r="R2" s="656"/>
      <c r="S2" s="656"/>
      <c r="T2" s="656"/>
      <c r="U2" s="656"/>
      <c r="V2" s="656"/>
      <c r="W2" s="656"/>
      <c r="X2" s="656"/>
      <c r="Y2" s="656"/>
      <c r="Z2" s="656"/>
      <c r="AA2" s="657" t="s">
        <v>260</v>
      </c>
      <c r="AB2" s="658"/>
    </row>
    <row r="3" spans="1:31" s="93" customFormat="1" ht="21" customHeight="1" x14ac:dyDescent="0.25">
      <c r="B3" s="655"/>
      <c r="C3" s="655"/>
      <c r="D3" s="655"/>
      <c r="E3" s="655"/>
      <c r="F3" s="656" t="s">
        <v>1</v>
      </c>
      <c r="G3" s="656"/>
      <c r="H3" s="656"/>
      <c r="I3" s="656"/>
      <c r="J3" s="656"/>
      <c r="K3" s="656"/>
      <c r="L3" s="656"/>
      <c r="M3" s="656"/>
      <c r="N3" s="656"/>
      <c r="O3" s="656"/>
      <c r="P3" s="656"/>
      <c r="Q3" s="656"/>
      <c r="R3" s="656"/>
      <c r="S3" s="656"/>
      <c r="T3" s="656"/>
      <c r="U3" s="656"/>
      <c r="V3" s="656"/>
      <c r="W3" s="656"/>
      <c r="X3" s="656"/>
      <c r="Y3" s="656"/>
      <c r="Z3" s="656"/>
      <c r="AA3" s="657" t="s">
        <v>261</v>
      </c>
      <c r="AB3" s="658"/>
    </row>
    <row r="4" spans="1:31" s="93" customFormat="1" ht="21" customHeight="1" x14ac:dyDescent="0.25">
      <c r="B4" s="655"/>
      <c r="C4" s="655"/>
      <c r="D4" s="655"/>
      <c r="E4" s="655"/>
      <c r="F4" s="656" t="s">
        <v>2</v>
      </c>
      <c r="G4" s="656"/>
      <c r="H4" s="656"/>
      <c r="I4" s="656"/>
      <c r="J4" s="656"/>
      <c r="K4" s="656"/>
      <c r="L4" s="656"/>
      <c r="M4" s="656"/>
      <c r="N4" s="656"/>
      <c r="O4" s="656"/>
      <c r="P4" s="656"/>
      <c r="Q4" s="656"/>
      <c r="R4" s="656"/>
      <c r="S4" s="656"/>
      <c r="T4" s="656"/>
      <c r="U4" s="656"/>
      <c r="V4" s="656"/>
      <c r="W4" s="656"/>
      <c r="X4" s="656"/>
      <c r="Y4" s="656"/>
      <c r="Z4" s="656"/>
      <c r="AA4" s="663" t="s">
        <v>262</v>
      </c>
      <c r="AB4" s="664"/>
    </row>
    <row r="5" spans="1:31" s="93" customFormat="1" ht="21" customHeight="1" x14ac:dyDescent="0.25">
      <c r="B5" s="655"/>
      <c r="C5" s="655"/>
      <c r="D5" s="655"/>
      <c r="E5" s="655"/>
      <c r="F5" s="656" t="s">
        <v>263</v>
      </c>
      <c r="G5" s="656"/>
      <c r="H5" s="656"/>
      <c r="I5" s="656"/>
      <c r="J5" s="656"/>
      <c r="K5" s="656"/>
      <c r="L5" s="656"/>
      <c r="M5" s="656"/>
      <c r="N5" s="656"/>
      <c r="O5" s="656"/>
      <c r="P5" s="656"/>
      <c r="Q5" s="656"/>
      <c r="R5" s="656"/>
      <c r="S5" s="656"/>
      <c r="T5" s="656"/>
      <c r="U5" s="656"/>
      <c r="V5" s="656"/>
      <c r="W5" s="656"/>
      <c r="X5" s="656"/>
      <c r="Y5" s="656"/>
      <c r="Z5" s="656"/>
      <c r="AA5" s="663" t="s">
        <v>16</v>
      </c>
      <c r="AB5" s="664"/>
    </row>
    <row r="6" spans="1:31" s="93" customFormat="1" ht="20.25" customHeight="1" x14ac:dyDescent="0.2">
      <c r="B6" s="665"/>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E6" s="155"/>
    </row>
    <row r="7" spans="1:31" s="93" customFormat="1" ht="21.75" customHeight="1" thickBot="1" x14ac:dyDescent="0.3">
      <c r="B7" s="156" t="s">
        <v>6</v>
      </c>
      <c r="C7" s="666">
        <v>43860</v>
      </c>
      <c r="D7" s="667"/>
      <c r="E7" s="668"/>
      <c r="F7" s="96" t="s">
        <v>17</v>
      </c>
      <c r="R7" s="95"/>
      <c r="S7" s="645"/>
      <c r="T7" s="646"/>
      <c r="U7" s="646"/>
    </row>
    <row r="8" spans="1:31" ht="28.5" customHeight="1" thickBot="1" x14ac:dyDescent="0.25">
      <c r="B8" s="647" t="s">
        <v>264</v>
      </c>
      <c r="C8" s="648"/>
      <c r="D8" s="648"/>
      <c r="E8" s="648"/>
      <c r="F8" s="648"/>
      <c r="G8" s="648"/>
      <c r="H8" s="648"/>
      <c r="I8" s="648"/>
      <c r="J8" s="648"/>
      <c r="K8" s="648"/>
      <c r="L8" s="648"/>
      <c r="M8" s="648"/>
      <c r="N8" s="648"/>
      <c r="O8" s="648"/>
      <c r="P8" s="648"/>
      <c r="Q8" s="648"/>
      <c r="R8" s="648"/>
      <c r="S8" s="648"/>
      <c r="T8" s="648"/>
      <c r="U8" s="648"/>
      <c r="V8" s="648"/>
      <c r="W8" s="648"/>
      <c r="X8" s="648"/>
      <c r="Y8" s="648"/>
      <c r="Z8" s="648"/>
      <c r="AA8" s="648"/>
      <c r="AB8" s="649"/>
    </row>
    <row r="9" spans="1:31" ht="53.25" customHeight="1" thickBot="1" x14ac:dyDescent="0.25">
      <c r="B9" s="647" t="s">
        <v>193</v>
      </c>
      <c r="C9" s="650"/>
      <c r="D9" s="650"/>
      <c r="E9" s="650"/>
      <c r="F9" s="651"/>
      <c r="G9" s="652" t="s">
        <v>265</v>
      </c>
      <c r="H9" s="653"/>
      <c r="I9" s="653"/>
      <c r="J9" s="653"/>
      <c r="K9" s="653"/>
      <c r="L9" s="653"/>
      <c r="M9" s="653"/>
      <c r="N9" s="653"/>
      <c r="O9" s="653"/>
      <c r="P9" s="653"/>
      <c r="Q9" s="653"/>
      <c r="R9" s="653"/>
      <c r="S9" s="653"/>
      <c r="T9" s="653"/>
      <c r="U9" s="653"/>
      <c r="V9" s="653"/>
      <c r="W9" s="653"/>
      <c r="X9" s="653"/>
      <c r="Y9" s="653"/>
      <c r="Z9" s="653"/>
      <c r="AA9" s="653"/>
      <c r="AB9" s="654"/>
    </row>
    <row r="10" spans="1:31" s="158" customFormat="1" ht="16.5" customHeight="1" x14ac:dyDescent="0.25">
      <c r="A10" s="74"/>
      <c r="B10" s="669"/>
      <c r="C10" s="646"/>
      <c r="D10" s="646"/>
      <c r="E10" s="646"/>
      <c r="F10" s="646"/>
      <c r="G10" s="645"/>
      <c r="H10" s="645"/>
      <c r="I10" s="645"/>
      <c r="J10" s="645"/>
      <c r="K10" s="645"/>
      <c r="L10" s="645"/>
      <c r="M10" s="645"/>
      <c r="N10" s="645"/>
      <c r="O10" s="645"/>
      <c r="P10" s="645"/>
      <c r="Q10" s="645"/>
      <c r="R10" s="645"/>
      <c r="S10" s="645"/>
      <c r="T10" s="645"/>
      <c r="U10" s="645"/>
      <c r="V10" s="645"/>
      <c r="W10" s="645"/>
      <c r="X10" s="645"/>
      <c r="Y10" s="645"/>
      <c r="Z10" s="645"/>
      <c r="AA10" s="645"/>
      <c r="AB10" s="645"/>
    </row>
    <row r="11" spans="1:31" s="74" customFormat="1" ht="8.25" customHeight="1" x14ac:dyDescent="0.25">
      <c r="B11" s="147"/>
      <c r="C11" s="147"/>
      <c r="D11" s="159"/>
      <c r="E11" s="159"/>
      <c r="F11" s="159"/>
    </row>
    <row r="12" spans="1:31" s="158" customFormat="1" ht="21" customHeight="1" x14ac:dyDescent="0.25">
      <c r="B12" s="670" t="s">
        <v>18</v>
      </c>
      <c r="C12" s="671"/>
      <c r="D12" s="671"/>
      <c r="E12" s="671"/>
      <c r="F12" s="671"/>
      <c r="G12" s="672"/>
      <c r="H12" s="672"/>
      <c r="I12" s="672"/>
      <c r="J12" s="672"/>
      <c r="K12" s="672"/>
      <c r="L12" s="672"/>
      <c r="M12" s="672"/>
      <c r="N12" s="672"/>
      <c r="O12" s="672"/>
      <c r="P12" s="672"/>
      <c r="Q12" s="672"/>
      <c r="R12" s="672"/>
      <c r="S12" s="672"/>
      <c r="T12" s="672"/>
      <c r="U12" s="673"/>
      <c r="V12" s="74"/>
      <c r="W12" s="74"/>
      <c r="X12" s="74"/>
      <c r="Y12" s="74"/>
      <c r="Z12" s="74"/>
      <c r="AA12" s="74"/>
      <c r="AB12" s="74"/>
    </row>
    <row r="13" spans="1:31" s="158" customFormat="1" ht="12.75" customHeight="1" x14ac:dyDescent="0.25">
      <c r="B13" s="674" t="s">
        <v>19</v>
      </c>
      <c r="C13" s="675"/>
      <c r="D13" s="675"/>
      <c r="E13" s="675"/>
      <c r="F13" s="675"/>
      <c r="G13" s="676"/>
      <c r="H13" s="676"/>
      <c r="I13" s="676"/>
      <c r="J13" s="676"/>
      <c r="K13" s="676"/>
      <c r="L13" s="676"/>
      <c r="M13" s="676"/>
      <c r="N13" s="676"/>
      <c r="O13" s="676"/>
      <c r="P13" s="676"/>
      <c r="Q13" s="676"/>
      <c r="R13" s="676"/>
      <c r="S13" s="676"/>
      <c r="T13" s="676"/>
      <c r="U13" s="677"/>
      <c r="V13" s="74"/>
      <c r="W13" s="74"/>
      <c r="X13" s="74"/>
      <c r="Y13" s="74"/>
      <c r="Z13" s="74"/>
      <c r="AA13" s="74"/>
      <c r="AB13" s="74"/>
    </row>
    <row r="14" spans="1:31" s="158" customFormat="1" ht="15.75" customHeight="1" x14ac:dyDescent="0.25">
      <c r="B14" s="678"/>
      <c r="C14" s="679"/>
      <c r="D14" s="679"/>
      <c r="E14" s="679"/>
      <c r="F14" s="679"/>
      <c r="G14" s="680"/>
      <c r="H14" s="680"/>
      <c r="I14" s="680"/>
      <c r="J14" s="680"/>
      <c r="K14" s="680"/>
      <c r="L14" s="680"/>
      <c r="M14" s="680"/>
      <c r="N14" s="680"/>
      <c r="O14" s="680"/>
      <c r="P14" s="680"/>
      <c r="Q14" s="680"/>
      <c r="R14" s="680"/>
      <c r="S14" s="680"/>
      <c r="T14" s="680"/>
      <c r="U14" s="681"/>
      <c r="V14" s="74"/>
      <c r="W14" s="74"/>
      <c r="X14" s="74"/>
      <c r="Y14" s="74"/>
      <c r="Z14" s="74"/>
      <c r="AA14" s="74"/>
      <c r="AB14" s="74"/>
    </row>
    <row r="15" spans="1:31" s="158" customFormat="1" ht="16.5" customHeight="1" x14ac:dyDescent="0.25">
      <c r="B15" s="659" t="s">
        <v>20</v>
      </c>
      <c r="C15" s="660"/>
      <c r="D15" s="660"/>
      <c r="E15" s="682"/>
      <c r="F15" s="682"/>
      <c r="G15" s="682"/>
      <c r="H15" s="682"/>
      <c r="I15" s="682"/>
      <c r="J15" s="682"/>
      <c r="K15" s="683"/>
      <c r="L15" s="659" t="s">
        <v>21</v>
      </c>
      <c r="M15" s="660"/>
      <c r="N15" s="687"/>
      <c r="O15" s="687"/>
      <c r="P15" s="687"/>
      <c r="Q15" s="687"/>
      <c r="R15" s="687"/>
      <c r="S15" s="687"/>
      <c r="T15" s="687"/>
      <c r="U15" s="688"/>
      <c r="V15" s="74"/>
      <c r="W15" s="74"/>
      <c r="X15" s="74"/>
      <c r="Y15" s="74"/>
      <c r="Z15" s="74"/>
      <c r="AA15" s="74"/>
      <c r="AB15" s="74"/>
    </row>
    <row r="16" spans="1:31" s="158" customFormat="1" ht="16.5" customHeight="1" x14ac:dyDescent="0.25">
      <c r="B16" s="659" t="s">
        <v>22</v>
      </c>
      <c r="C16" s="660"/>
      <c r="D16" s="660"/>
      <c r="E16" s="660"/>
      <c r="F16" s="660"/>
      <c r="G16" s="660" t="s">
        <v>23</v>
      </c>
      <c r="H16" s="660"/>
      <c r="I16" s="660"/>
      <c r="J16" s="660"/>
      <c r="K16" s="661"/>
      <c r="L16" s="659" t="s">
        <v>22</v>
      </c>
      <c r="M16" s="660"/>
      <c r="N16" s="660"/>
      <c r="O16" s="661"/>
      <c r="P16" s="662" t="s">
        <v>23</v>
      </c>
      <c r="Q16" s="662"/>
      <c r="R16" s="662"/>
      <c r="S16" s="662"/>
      <c r="T16" s="662"/>
      <c r="U16" s="662"/>
      <c r="V16" s="74"/>
      <c r="W16" s="74"/>
      <c r="X16" s="74"/>
      <c r="Y16" s="74"/>
      <c r="Z16" s="74"/>
      <c r="AA16" s="74"/>
      <c r="AB16" s="74"/>
    </row>
    <row r="17" spans="2:30" s="158" customFormat="1" ht="15.75" customHeight="1" x14ac:dyDescent="0.25">
      <c r="B17" s="618">
        <v>1</v>
      </c>
      <c r="C17" s="619"/>
      <c r="D17" s="619"/>
      <c r="E17" s="619"/>
      <c r="F17" s="620"/>
      <c r="G17" s="618" t="s">
        <v>266</v>
      </c>
      <c r="H17" s="619"/>
      <c r="I17" s="619"/>
      <c r="J17" s="619"/>
      <c r="K17" s="620"/>
      <c r="L17" s="622">
        <v>7</v>
      </c>
      <c r="M17" s="623"/>
      <c r="N17" s="623"/>
      <c r="O17" s="624"/>
      <c r="P17" s="615" t="s">
        <v>26</v>
      </c>
      <c r="Q17" s="616"/>
      <c r="R17" s="616"/>
      <c r="S17" s="616"/>
      <c r="T17" s="616"/>
      <c r="U17" s="617"/>
      <c r="V17" s="160"/>
      <c r="W17" s="74"/>
      <c r="X17" s="74"/>
      <c r="Y17" s="74"/>
      <c r="Z17" s="74"/>
      <c r="AA17" s="74"/>
      <c r="AB17" s="74"/>
    </row>
    <row r="18" spans="2:30" s="158" customFormat="1" ht="15.75" customHeight="1" x14ac:dyDescent="0.25">
      <c r="B18" s="618">
        <v>2</v>
      </c>
      <c r="C18" s="619"/>
      <c r="D18" s="619"/>
      <c r="E18" s="619"/>
      <c r="F18" s="620"/>
      <c r="G18" s="621" t="s">
        <v>267</v>
      </c>
      <c r="H18" s="621"/>
      <c r="I18" s="621"/>
      <c r="J18" s="621"/>
      <c r="K18" s="621"/>
      <c r="L18" s="622">
        <v>11</v>
      </c>
      <c r="M18" s="623"/>
      <c r="N18" s="623"/>
      <c r="O18" s="624"/>
      <c r="P18" s="615" t="s">
        <v>27</v>
      </c>
      <c r="Q18" s="616"/>
      <c r="R18" s="616"/>
      <c r="S18" s="616"/>
      <c r="T18" s="616"/>
      <c r="U18" s="617"/>
      <c r="V18" s="160"/>
      <c r="W18" s="74"/>
      <c r="X18" s="74"/>
      <c r="Y18" s="74"/>
      <c r="Z18" s="74"/>
      <c r="AA18" s="74"/>
      <c r="AB18" s="74"/>
    </row>
    <row r="19" spans="2:30" s="158" customFormat="1" ht="15.75" customHeight="1" x14ac:dyDescent="0.25">
      <c r="B19" s="618">
        <v>3</v>
      </c>
      <c r="C19" s="619"/>
      <c r="D19" s="619"/>
      <c r="E19" s="619"/>
      <c r="F19" s="620"/>
      <c r="G19" s="621" t="s">
        <v>268</v>
      </c>
      <c r="H19" s="621"/>
      <c r="I19" s="621"/>
      <c r="J19" s="621"/>
      <c r="K19" s="621"/>
      <c r="L19" s="622">
        <v>13</v>
      </c>
      <c r="M19" s="623"/>
      <c r="N19" s="623"/>
      <c r="O19" s="624"/>
      <c r="P19" s="615" t="s">
        <v>28</v>
      </c>
      <c r="Q19" s="616"/>
      <c r="R19" s="616"/>
      <c r="S19" s="616"/>
      <c r="T19" s="616"/>
      <c r="U19" s="617"/>
      <c r="V19" s="160"/>
      <c r="W19" s="74"/>
      <c r="X19" s="74"/>
      <c r="Y19" s="74"/>
      <c r="Z19" s="74"/>
      <c r="AA19" s="74"/>
      <c r="AB19" s="74"/>
    </row>
    <row r="20" spans="2:30" s="158" customFormat="1" ht="15.75" customHeight="1" x14ac:dyDescent="0.25">
      <c r="B20" s="618">
        <v>4</v>
      </c>
      <c r="C20" s="619"/>
      <c r="D20" s="619"/>
      <c r="E20" s="619"/>
      <c r="F20" s="620"/>
      <c r="G20" s="621" t="s">
        <v>269</v>
      </c>
      <c r="H20" s="621"/>
      <c r="I20" s="621"/>
      <c r="J20" s="621"/>
      <c r="K20" s="621"/>
      <c r="L20" s="622"/>
      <c r="M20" s="623"/>
      <c r="N20" s="623"/>
      <c r="O20" s="624"/>
      <c r="P20" s="615"/>
      <c r="Q20" s="616"/>
      <c r="R20" s="616"/>
      <c r="S20" s="616"/>
      <c r="T20" s="616"/>
      <c r="U20" s="617"/>
      <c r="V20" s="74"/>
      <c r="W20" s="74"/>
      <c r="X20" s="74"/>
      <c r="Y20" s="74"/>
      <c r="Z20" s="74"/>
      <c r="AA20" s="74"/>
      <c r="AB20" s="74"/>
    </row>
    <row r="21" spans="2:30" s="158" customFormat="1" ht="15.75" customHeight="1" x14ac:dyDescent="0.25">
      <c r="B21" s="618">
        <v>5</v>
      </c>
      <c r="C21" s="619"/>
      <c r="D21" s="619"/>
      <c r="E21" s="619"/>
      <c r="F21" s="620"/>
      <c r="G21" s="621" t="s">
        <v>270</v>
      </c>
      <c r="H21" s="621"/>
      <c r="I21" s="621"/>
      <c r="J21" s="621"/>
      <c r="K21" s="621"/>
      <c r="L21" s="622"/>
      <c r="M21" s="623"/>
      <c r="N21" s="623"/>
      <c r="O21" s="624"/>
      <c r="P21" s="615"/>
      <c r="Q21" s="616"/>
      <c r="R21" s="616"/>
      <c r="S21" s="616"/>
      <c r="T21" s="616"/>
      <c r="U21" s="617"/>
      <c r="V21" s="74"/>
      <c r="W21" s="74"/>
      <c r="X21" s="74"/>
      <c r="Y21" s="74"/>
      <c r="Z21" s="74"/>
      <c r="AA21" s="74"/>
      <c r="AB21" s="74"/>
    </row>
    <row r="22" spans="2:30" s="158" customFormat="1" ht="27.75" customHeight="1" thickBot="1" x14ac:dyDescent="0.3">
      <c r="B22" s="161" t="s">
        <v>271</v>
      </c>
      <c r="C22" s="162"/>
      <c r="D22" s="162"/>
      <c r="E22" s="162"/>
      <c r="F22" s="162"/>
      <c r="G22" s="162"/>
      <c r="H22" s="163"/>
      <c r="I22" s="162"/>
      <c r="J22" s="162"/>
      <c r="K22" s="162"/>
      <c r="L22" s="164"/>
      <c r="M22" s="162"/>
      <c r="N22" s="162"/>
      <c r="O22" s="162"/>
      <c r="P22" s="162"/>
      <c r="Q22" s="162"/>
      <c r="R22" s="163"/>
      <c r="S22" s="162"/>
      <c r="T22" s="162"/>
      <c r="U22" s="162"/>
    </row>
    <row r="23" spans="2:30" s="158" customFormat="1" ht="31.5" customHeight="1" x14ac:dyDescent="0.25">
      <c r="B23" s="593" t="s">
        <v>29</v>
      </c>
      <c r="C23" s="627" t="s">
        <v>8</v>
      </c>
      <c r="D23" s="628"/>
      <c r="E23" s="628"/>
      <c r="F23" s="628"/>
      <c r="G23" s="628"/>
      <c r="H23" s="629"/>
      <c r="I23" s="636" t="s">
        <v>30</v>
      </c>
      <c r="J23" s="639" t="s">
        <v>272</v>
      </c>
      <c r="K23" s="640"/>
      <c r="L23" s="640"/>
      <c r="M23" s="640"/>
      <c r="N23" s="640"/>
      <c r="O23" s="640"/>
      <c r="P23" s="640"/>
      <c r="Q23" s="640"/>
      <c r="R23" s="640"/>
      <c r="S23" s="640"/>
      <c r="T23" s="640"/>
      <c r="U23" s="640"/>
      <c r="V23" s="640"/>
      <c r="W23" s="640"/>
      <c r="X23" s="641"/>
      <c r="Y23" s="606" t="s">
        <v>31</v>
      </c>
      <c r="Z23" s="608" t="s">
        <v>32</v>
      </c>
      <c r="AA23" s="606" t="s">
        <v>33</v>
      </c>
      <c r="AB23" s="611" t="s">
        <v>34</v>
      </c>
    </row>
    <row r="24" spans="2:30" s="158" customFormat="1" ht="31.5" customHeight="1" thickBot="1" x14ac:dyDescent="0.3">
      <c r="B24" s="625"/>
      <c r="C24" s="630"/>
      <c r="D24" s="631"/>
      <c r="E24" s="631"/>
      <c r="F24" s="631"/>
      <c r="G24" s="631"/>
      <c r="H24" s="632"/>
      <c r="I24" s="637"/>
      <c r="J24" s="642"/>
      <c r="K24" s="643"/>
      <c r="L24" s="643"/>
      <c r="M24" s="643"/>
      <c r="N24" s="643"/>
      <c r="O24" s="643"/>
      <c r="P24" s="643"/>
      <c r="Q24" s="643"/>
      <c r="R24" s="643"/>
      <c r="S24" s="643"/>
      <c r="T24" s="643"/>
      <c r="U24" s="643"/>
      <c r="V24" s="643"/>
      <c r="W24" s="643"/>
      <c r="X24" s="644"/>
      <c r="Y24" s="607"/>
      <c r="Z24" s="609"/>
      <c r="AA24" s="607"/>
      <c r="AB24" s="612"/>
    </row>
    <row r="25" spans="2:30" s="158" customFormat="1" ht="31.5" customHeight="1" thickBot="1" x14ac:dyDescent="0.35">
      <c r="B25" s="626"/>
      <c r="C25" s="633"/>
      <c r="D25" s="634"/>
      <c r="E25" s="634"/>
      <c r="F25" s="634"/>
      <c r="G25" s="634"/>
      <c r="H25" s="635"/>
      <c r="I25" s="638"/>
      <c r="J25" s="165">
        <v>1</v>
      </c>
      <c r="K25" s="166">
        <f>J25+1</f>
        <v>2</v>
      </c>
      <c r="L25" s="166">
        <f t="shared" ref="L25:X25" si="0">K25+1</f>
        <v>3</v>
      </c>
      <c r="M25" s="166">
        <f t="shared" si="0"/>
        <v>4</v>
      </c>
      <c r="N25" s="166">
        <f t="shared" si="0"/>
        <v>5</v>
      </c>
      <c r="O25" s="166">
        <f t="shared" si="0"/>
        <v>6</v>
      </c>
      <c r="P25" s="166">
        <f>O25+1</f>
        <v>7</v>
      </c>
      <c r="Q25" s="166">
        <f t="shared" si="0"/>
        <v>8</v>
      </c>
      <c r="R25" s="166">
        <f t="shared" si="0"/>
        <v>9</v>
      </c>
      <c r="S25" s="166">
        <f t="shared" si="0"/>
        <v>10</v>
      </c>
      <c r="T25" s="166">
        <f t="shared" si="0"/>
        <v>11</v>
      </c>
      <c r="U25" s="166">
        <f t="shared" si="0"/>
        <v>12</v>
      </c>
      <c r="V25" s="166">
        <f>U25+1</f>
        <v>13</v>
      </c>
      <c r="W25" s="166">
        <f t="shared" si="0"/>
        <v>14</v>
      </c>
      <c r="X25" s="167">
        <f t="shared" si="0"/>
        <v>15</v>
      </c>
      <c r="Y25" s="597"/>
      <c r="Z25" s="610"/>
      <c r="AA25" s="578"/>
      <c r="AB25" s="613"/>
    </row>
    <row r="26" spans="2:30" s="158" customFormat="1" ht="35.25" customHeight="1" thickBot="1" x14ac:dyDescent="0.3">
      <c r="B26" s="593" t="s">
        <v>251</v>
      </c>
      <c r="C26" s="594" t="str">
        <f>'SEPG-F-057'!C13</f>
        <v>Revelar  información reservada y clasificada para beneficio propio o de un tercero</v>
      </c>
      <c r="D26" s="595"/>
      <c r="E26" s="595"/>
      <c r="F26" s="595"/>
      <c r="G26" s="595"/>
      <c r="H26" s="596"/>
      <c r="I26" s="168" t="s">
        <v>35</v>
      </c>
      <c r="J26" s="310">
        <v>3</v>
      </c>
      <c r="K26" s="310">
        <v>3</v>
      </c>
      <c r="L26" s="310">
        <v>3</v>
      </c>
      <c r="M26" s="310">
        <v>3</v>
      </c>
      <c r="N26" s="310">
        <v>3</v>
      </c>
      <c r="O26" s="310">
        <v>3</v>
      </c>
      <c r="P26" s="310">
        <v>3</v>
      </c>
      <c r="Q26" s="310">
        <v>3</v>
      </c>
      <c r="R26" s="310">
        <v>4</v>
      </c>
      <c r="S26" s="310">
        <v>3</v>
      </c>
      <c r="T26" s="310"/>
      <c r="U26" s="310"/>
      <c r="V26" s="310"/>
      <c r="W26" s="310"/>
      <c r="X26" s="311"/>
      <c r="Y26" s="169">
        <f>IFERROR(MAX(_xlfn.MODE.MULT(J26:X26)),"")</f>
        <v>3</v>
      </c>
      <c r="Z26" s="170" t="str">
        <f>VLOOKUP(Y26,$B$17:$K$21,6,FALSE)</f>
        <v xml:space="preserve">Posible </v>
      </c>
      <c r="AA26" s="585">
        <f>IFERROR(Y26*Y27,"")</f>
        <v>33</v>
      </c>
      <c r="AB26" s="572" t="str">
        <f>IFERROR(VLOOKUP(AA26,[4]DB!$B$37:$D$51,2,FALSE),"")</f>
        <v>Riesgo Alto (Z-9)</v>
      </c>
      <c r="AD26" s="614"/>
    </row>
    <row r="27" spans="2:30" s="158" customFormat="1" ht="39.75" customHeight="1" thickBot="1" x14ac:dyDescent="0.3">
      <c r="B27" s="578"/>
      <c r="C27" s="582"/>
      <c r="D27" s="583"/>
      <c r="E27" s="583"/>
      <c r="F27" s="583"/>
      <c r="G27" s="583"/>
      <c r="H27" s="584"/>
      <c r="I27" s="171" t="s">
        <v>36</v>
      </c>
      <c r="J27" s="601">
        <v>11</v>
      </c>
      <c r="K27" s="602"/>
      <c r="L27" s="602"/>
      <c r="M27" s="602"/>
      <c r="N27" s="602"/>
      <c r="O27" s="602"/>
      <c r="P27" s="602"/>
      <c r="Q27" s="602"/>
      <c r="R27" s="602"/>
      <c r="S27" s="602"/>
      <c r="T27" s="602"/>
      <c r="U27" s="602"/>
      <c r="V27" s="602"/>
      <c r="W27" s="602"/>
      <c r="X27" s="603"/>
      <c r="Y27" s="172">
        <f>+J27</f>
        <v>11</v>
      </c>
      <c r="Z27" s="173" t="str">
        <f>VLOOKUP(Y27,$L$17:$U$19,5,FALSE)</f>
        <v>Mayor</v>
      </c>
      <c r="AA27" s="586"/>
      <c r="AB27" s="573"/>
      <c r="AD27" s="614"/>
    </row>
    <row r="28" spans="2:30" s="158" customFormat="1" ht="31.5" customHeight="1" thickBot="1" x14ac:dyDescent="0.3">
      <c r="B28" s="593" t="s">
        <v>252</v>
      </c>
      <c r="C28" s="594" t="str">
        <f>'SEPG-F-057'!C14</f>
        <v xml:space="preserve">Ocultar a la ciudadanía la información considerada pública. </v>
      </c>
      <c r="D28" s="595"/>
      <c r="E28" s="595"/>
      <c r="F28" s="595"/>
      <c r="G28" s="595"/>
      <c r="H28" s="596"/>
      <c r="I28" s="174" t="s">
        <v>35</v>
      </c>
      <c r="J28" s="310">
        <v>2</v>
      </c>
      <c r="K28" s="310">
        <v>2</v>
      </c>
      <c r="L28" s="310">
        <v>2</v>
      </c>
      <c r="M28" s="310">
        <v>2</v>
      </c>
      <c r="N28" s="310">
        <v>2</v>
      </c>
      <c r="O28" s="310">
        <v>4</v>
      </c>
      <c r="P28" s="310">
        <v>4</v>
      </c>
      <c r="Q28" s="310">
        <v>3</v>
      </c>
      <c r="R28" s="310">
        <v>3</v>
      </c>
      <c r="S28" s="310">
        <v>4</v>
      </c>
      <c r="T28" s="310"/>
      <c r="U28" s="310"/>
      <c r="V28" s="310"/>
      <c r="W28" s="310"/>
      <c r="X28" s="311"/>
      <c r="Y28" s="175">
        <f>IFERROR(MAX(_xlfn.MODE.MULT(J28:X28)),"")</f>
        <v>2</v>
      </c>
      <c r="Z28" s="170" t="str">
        <f>VLOOKUP(Y28,$B$17:$K$21,6,FALSE)</f>
        <v xml:space="preserve">Improbable </v>
      </c>
      <c r="AA28" s="585">
        <f>IFERROR(Y28*Y29,"")</f>
        <v>22</v>
      </c>
      <c r="AB28" s="572" t="str">
        <f>IFERROR(VLOOKUP(AA28,[4]DB!$B$37:$D$51,2,FALSE),"")</f>
        <v>Riesgo Moderado (Z-7)</v>
      </c>
    </row>
    <row r="29" spans="2:30" s="158" customFormat="1" ht="24.95" customHeight="1" thickBot="1" x14ac:dyDescent="0.3">
      <c r="B29" s="578"/>
      <c r="C29" s="582"/>
      <c r="D29" s="583"/>
      <c r="E29" s="583"/>
      <c r="F29" s="583"/>
      <c r="G29" s="583"/>
      <c r="H29" s="584"/>
      <c r="I29" s="176" t="s">
        <v>36</v>
      </c>
      <c r="J29" s="601">
        <v>11</v>
      </c>
      <c r="K29" s="602"/>
      <c r="L29" s="602"/>
      <c r="M29" s="602"/>
      <c r="N29" s="602"/>
      <c r="O29" s="602"/>
      <c r="P29" s="602"/>
      <c r="Q29" s="602"/>
      <c r="R29" s="602"/>
      <c r="S29" s="602"/>
      <c r="T29" s="602"/>
      <c r="U29" s="602"/>
      <c r="V29" s="602"/>
      <c r="W29" s="602"/>
      <c r="X29" s="603"/>
      <c r="Y29" s="172">
        <f>+J29</f>
        <v>11</v>
      </c>
      <c r="Z29" s="173" t="str">
        <f>VLOOKUP(Y29,$L$17:$U$19,5,FALSE)</f>
        <v>Mayor</v>
      </c>
      <c r="AA29" s="586"/>
      <c r="AB29" s="573"/>
    </row>
    <row r="30" spans="2:30" s="158" customFormat="1" ht="37.5" customHeight="1" thickBot="1" x14ac:dyDescent="0.3">
      <c r="B30" s="593" t="s">
        <v>253</v>
      </c>
      <c r="C30" s="594" t="str">
        <f>'SEPG-F-057'!C15</f>
        <v>Destrucción y /o alteración de información con fines ilícitos</v>
      </c>
      <c r="D30" s="595"/>
      <c r="E30" s="595"/>
      <c r="F30" s="595"/>
      <c r="G30" s="595"/>
      <c r="H30" s="596"/>
      <c r="I30" s="174" t="s">
        <v>35</v>
      </c>
      <c r="J30" s="310">
        <v>3</v>
      </c>
      <c r="K30" s="310">
        <v>3</v>
      </c>
      <c r="L30" s="310">
        <v>3</v>
      </c>
      <c r="M30" s="310">
        <v>2</v>
      </c>
      <c r="N30" s="310">
        <v>2</v>
      </c>
      <c r="O30" s="310">
        <v>2</v>
      </c>
      <c r="P30" s="310">
        <v>3</v>
      </c>
      <c r="Q30" s="310">
        <v>3</v>
      </c>
      <c r="R30" s="310">
        <v>2</v>
      </c>
      <c r="S30" s="310">
        <v>3</v>
      </c>
      <c r="T30" s="310"/>
      <c r="U30" s="310"/>
      <c r="V30" s="310"/>
      <c r="W30" s="310"/>
      <c r="X30" s="311"/>
      <c r="Y30" s="175">
        <f>IFERROR(MAX(_xlfn.MODE.MULT(J30:X30)),"")</f>
        <v>3</v>
      </c>
      <c r="Z30" s="170" t="str">
        <f>VLOOKUP(Y30,$B$17:$K$21,6,FALSE)</f>
        <v xml:space="preserve">Posible </v>
      </c>
      <c r="AA30" s="585">
        <f>IFERROR(Y30*Y31,"")</f>
        <v>39</v>
      </c>
      <c r="AB30" s="572" t="str">
        <f>IFERROR(VLOOKUP(AA30,[4]DB!$B$37:$D$51,2,FALSE),"")</f>
        <v>Riesgo Extremo (Z-13)</v>
      </c>
    </row>
    <row r="31" spans="2:30" s="158" customFormat="1" ht="41.25" customHeight="1" thickBot="1" x14ac:dyDescent="0.3">
      <c r="B31" s="578"/>
      <c r="C31" s="582"/>
      <c r="D31" s="583"/>
      <c r="E31" s="583"/>
      <c r="F31" s="583"/>
      <c r="G31" s="583"/>
      <c r="H31" s="584"/>
      <c r="I31" s="176" t="s">
        <v>36</v>
      </c>
      <c r="J31" s="601">
        <v>13</v>
      </c>
      <c r="K31" s="602"/>
      <c r="L31" s="602"/>
      <c r="M31" s="602"/>
      <c r="N31" s="602"/>
      <c r="O31" s="602"/>
      <c r="P31" s="602"/>
      <c r="Q31" s="602"/>
      <c r="R31" s="602"/>
      <c r="S31" s="602"/>
      <c r="T31" s="602"/>
      <c r="U31" s="602"/>
      <c r="V31" s="602"/>
      <c r="W31" s="602"/>
      <c r="X31" s="603"/>
      <c r="Y31" s="172">
        <f>+J31</f>
        <v>13</v>
      </c>
      <c r="Z31" s="173" t="str">
        <f>VLOOKUP(Y31,$L$17:$U$19,5,FALSE)</f>
        <v>Catastrófico</v>
      </c>
      <c r="AA31" s="586"/>
      <c r="AB31" s="573"/>
    </row>
    <row r="32" spans="2:30" s="158" customFormat="1" ht="41.25" customHeight="1" thickBot="1" x14ac:dyDescent="0.3">
      <c r="B32" s="577" t="s">
        <v>254</v>
      </c>
      <c r="C32" s="579" t="str">
        <f>'SEPG-F-057'!C16</f>
        <v xml:space="preserve">Destinación indebida de los recursos de la Entidad. </v>
      </c>
      <c r="D32" s="580"/>
      <c r="E32" s="580"/>
      <c r="F32" s="580"/>
      <c r="G32" s="580"/>
      <c r="H32" s="581"/>
      <c r="I32" s="177" t="s">
        <v>35</v>
      </c>
      <c r="J32" s="310">
        <v>1</v>
      </c>
      <c r="K32" s="310">
        <v>2</v>
      </c>
      <c r="L32" s="310">
        <v>1</v>
      </c>
      <c r="M32" s="310">
        <v>1</v>
      </c>
      <c r="N32" s="310">
        <v>1</v>
      </c>
      <c r="O32" s="310">
        <v>2</v>
      </c>
      <c r="P32" s="310">
        <v>2</v>
      </c>
      <c r="Q32" s="310">
        <v>3</v>
      </c>
      <c r="R32" s="310">
        <v>1</v>
      </c>
      <c r="S32" s="310">
        <v>3</v>
      </c>
      <c r="T32" s="310"/>
      <c r="U32" s="310"/>
      <c r="V32" s="310"/>
      <c r="W32" s="310"/>
      <c r="X32" s="311"/>
      <c r="Y32" s="178">
        <f>IFERROR(MAX(_xlfn.MODE.MULT(J32:X32)),"")</f>
        <v>1</v>
      </c>
      <c r="Z32" s="179" t="str">
        <f>VLOOKUP(Y32,$B$17:$K$21,6,FALSE)</f>
        <v xml:space="preserve">Raro </v>
      </c>
      <c r="AA32" s="604">
        <f>IFERROR(Y32*Y33,"")</f>
        <v>13</v>
      </c>
      <c r="AB32" s="605" t="str">
        <f>IFERROR(VLOOKUP(AA32,[4]DB!$B$37:$D$51,2,FALSE),"")</f>
        <v>Riesgo Moderado (Z-8)</v>
      </c>
    </row>
    <row r="33" spans="2:28" s="158" customFormat="1" ht="41.25" customHeight="1" thickBot="1" x14ac:dyDescent="0.3">
      <c r="B33" s="597"/>
      <c r="C33" s="598"/>
      <c r="D33" s="599"/>
      <c r="E33" s="599"/>
      <c r="F33" s="599"/>
      <c r="G33" s="599"/>
      <c r="H33" s="600"/>
      <c r="I33" s="180" t="s">
        <v>36</v>
      </c>
      <c r="J33" s="601">
        <v>13</v>
      </c>
      <c r="K33" s="602"/>
      <c r="L33" s="602"/>
      <c r="M33" s="602"/>
      <c r="N33" s="602"/>
      <c r="O33" s="602"/>
      <c r="P33" s="602"/>
      <c r="Q33" s="602"/>
      <c r="R33" s="602"/>
      <c r="S33" s="602"/>
      <c r="T33" s="602"/>
      <c r="U33" s="602"/>
      <c r="V33" s="602"/>
      <c r="W33" s="602"/>
      <c r="X33" s="603"/>
      <c r="Y33" s="181">
        <f>+J33</f>
        <v>13</v>
      </c>
      <c r="Z33" s="182" t="str">
        <f>VLOOKUP(Y33,$L$17:$U$19,5,FALSE)</f>
        <v>Catastrófico</v>
      </c>
      <c r="AA33" s="604"/>
      <c r="AB33" s="605"/>
    </row>
    <row r="34" spans="2:28" s="158" customFormat="1" ht="41.25" customHeight="1" thickBot="1" x14ac:dyDescent="0.3">
      <c r="B34" s="593" t="s">
        <v>255</v>
      </c>
      <c r="C34" s="594" t="str">
        <f>'SEPG-F-057'!C17</f>
        <v>Extralimitación de funciones y concentración de poder.</v>
      </c>
      <c r="D34" s="595"/>
      <c r="E34" s="595"/>
      <c r="F34" s="595"/>
      <c r="G34" s="595"/>
      <c r="H34" s="596"/>
      <c r="I34" s="174" t="s">
        <v>35</v>
      </c>
      <c r="J34" s="310">
        <v>2</v>
      </c>
      <c r="K34" s="310">
        <v>2</v>
      </c>
      <c r="L34" s="310">
        <v>4</v>
      </c>
      <c r="M34" s="310">
        <v>2</v>
      </c>
      <c r="N34" s="310">
        <v>1</v>
      </c>
      <c r="O34" s="310">
        <v>1</v>
      </c>
      <c r="P34" s="310">
        <v>3</v>
      </c>
      <c r="Q34" s="310">
        <v>2</v>
      </c>
      <c r="R34" s="310">
        <v>2</v>
      </c>
      <c r="S34" s="310">
        <v>4</v>
      </c>
      <c r="T34" s="310"/>
      <c r="U34" s="310"/>
      <c r="V34" s="310"/>
      <c r="W34" s="310"/>
      <c r="X34" s="311"/>
      <c r="Y34" s="175">
        <f>IFERROR(MAX(_xlfn.MODE.MULT(J34:X34)),"")</f>
        <v>2</v>
      </c>
      <c r="Z34" s="170" t="str">
        <f>VLOOKUP(Y34,$B$17:$K$21,6,FALSE)</f>
        <v xml:space="preserve">Improbable </v>
      </c>
      <c r="AA34" s="585">
        <f>IFERROR(Y34*Y35,"")</f>
        <v>22</v>
      </c>
      <c r="AB34" s="572" t="str">
        <f>IFERROR(VLOOKUP(AA34,[4]DB!$B$37:$D$51,2,FALSE),"")</f>
        <v>Riesgo Moderado (Z-7)</v>
      </c>
    </row>
    <row r="35" spans="2:28" s="158" customFormat="1" ht="41.25" customHeight="1" thickBot="1" x14ac:dyDescent="0.3">
      <c r="B35" s="578"/>
      <c r="C35" s="582"/>
      <c r="D35" s="583"/>
      <c r="E35" s="583"/>
      <c r="F35" s="583"/>
      <c r="G35" s="583"/>
      <c r="H35" s="584"/>
      <c r="I35" s="176" t="s">
        <v>36</v>
      </c>
      <c r="J35" s="601">
        <v>11</v>
      </c>
      <c r="K35" s="602"/>
      <c r="L35" s="602"/>
      <c r="M35" s="602"/>
      <c r="N35" s="602"/>
      <c r="O35" s="602"/>
      <c r="P35" s="602"/>
      <c r="Q35" s="602"/>
      <c r="R35" s="602"/>
      <c r="S35" s="602"/>
      <c r="T35" s="602"/>
      <c r="U35" s="602"/>
      <c r="V35" s="602"/>
      <c r="W35" s="602"/>
      <c r="X35" s="603"/>
      <c r="Y35" s="172">
        <f>+J35</f>
        <v>11</v>
      </c>
      <c r="Z35" s="173" t="str">
        <f>VLOOKUP(Y35,$L$17:$U$19,5,FALSE)</f>
        <v>Mayor</v>
      </c>
      <c r="AA35" s="586"/>
      <c r="AB35" s="573"/>
    </row>
    <row r="36" spans="2:28" s="158" customFormat="1" ht="41.25" customHeight="1" thickBot="1" x14ac:dyDescent="0.3">
      <c r="B36" s="593" t="s">
        <v>256</v>
      </c>
      <c r="C36" s="594" t="str">
        <f>'SEPG-F-057'!C18</f>
        <v>Procesos manipulados de vinculación de personal</v>
      </c>
      <c r="D36" s="595"/>
      <c r="E36" s="595"/>
      <c r="F36" s="595"/>
      <c r="G36" s="595"/>
      <c r="H36" s="596"/>
      <c r="I36" s="174" t="s">
        <v>35</v>
      </c>
      <c r="J36" s="310">
        <v>2</v>
      </c>
      <c r="K36" s="310">
        <v>3</v>
      </c>
      <c r="L36" s="310">
        <v>2</v>
      </c>
      <c r="M36" s="310">
        <v>3</v>
      </c>
      <c r="N36" s="310">
        <v>3</v>
      </c>
      <c r="O36" s="310">
        <v>2</v>
      </c>
      <c r="P36" s="310">
        <v>4</v>
      </c>
      <c r="Q36" s="310">
        <v>3</v>
      </c>
      <c r="R36" s="310">
        <v>2</v>
      </c>
      <c r="S36" s="310">
        <v>4</v>
      </c>
      <c r="T36" s="310"/>
      <c r="U36" s="310"/>
      <c r="V36" s="310"/>
      <c r="W36" s="310"/>
      <c r="X36" s="311"/>
      <c r="Y36" s="175">
        <f>IFERROR(MAX(_xlfn.MODE.MULT(J36:X36)),"")</f>
        <v>3</v>
      </c>
      <c r="Z36" s="170" t="str">
        <f>VLOOKUP(Y36,$B$17:$K$21,6,FALSE)</f>
        <v xml:space="preserve">Posible </v>
      </c>
      <c r="AA36" s="585">
        <f>IFERROR(Y36*Y37,"")</f>
        <v>33</v>
      </c>
      <c r="AB36" s="572" t="str">
        <f>IFERROR(VLOOKUP(AA36,[4]DB!$B$37:$D$51,2,FALSE),"")</f>
        <v>Riesgo Alto (Z-9)</v>
      </c>
    </row>
    <row r="37" spans="2:28" s="158" customFormat="1" ht="41.25" customHeight="1" thickBot="1" x14ac:dyDescent="0.3">
      <c r="B37" s="578"/>
      <c r="C37" s="582"/>
      <c r="D37" s="583"/>
      <c r="E37" s="583"/>
      <c r="F37" s="583"/>
      <c r="G37" s="583"/>
      <c r="H37" s="584"/>
      <c r="I37" s="176" t="s">
        <v>36</v>
      </c>
      <c r="J37" s="601">
        <v>11</v>
      </c>
      <c r="K37" s="602"/>
      <c r="L37" s="602"/>
      <c r="M37" s="602"/>
      <c r="N37" s="602"/>
      <c r="O37" s="602"/>
      <c r="P37" s="602"/>
      <c r="Q37" s="602"/>
      <c r="R37" s="602"/>
      <c r="S37" s="602"/>
      <c r="T37" s="602"/>
      <c r="U37" s="602"/>
      <c r="V37" s="602"/>
      <c r="W37" s="602"/>
      <c r="X37" s="603"/>
      <c r="Y37" s="172">
        <f>+J37</f>
        <v>11</v>
      </c>
      <c r="Z37" s="173" t="str">
        <f>VLOOKUP(Y37,$L$17:$U$19,5,FALSE)</f>
        <v>Mayor</v>
      </c>
      <c r="AA37" s="586"/>
      <c r="AB37" s="573"/>
    </row>
    <row r="38" spans="2:28" s="158" customFormat="1" ht="37.5" hidden="1" customHeight="1" x14ac:dyDescent="0.25">
      <c r="B38" s="593" t="str">
        <f>'[4]SEPG-F-057'!B19</f>
        <v>2. Gestión para mejorar el ejercicio de la función pública y prevenir la corrupción.</v>
      </c>
      <c r="C38" s="594" t="str">
        <f>IF(COUNTA('[4]SEPG-F-057'!C19)&gt;0,'[4]SEPG-F-057'!C19,"")</f>
        <v>Manipulación de informes de seguimiento a contratos para favorecer a un tercero.</v>
      </c>
      <c r="D38" s="595"/>
      <c r="E38" s="595"/>
      <c r="F38" s="595"/>
      <c r="G38" s="595"/>
      <c r="H38" s="596"/>
      <c r="I38" s="174" t="s">
        <v>35</v>
      </c>
      <c r="J38" s="183"/>
      <c r="K38" s="183"/>
      <c r="L38" s="183"/>
      <c r="M38" s="183"/>
      <c r="N38" s="183"/>
      <c r="O38" s="183"/>
      <c r="P38" s="183"/>
      <c r="Q38" s="183"/>
      <c r="R38" s="183"/>
      <c r="S38" s="183"/>
      <c r="T38" s="183"/>
      <c r="U38" s="183"/>
      <c r="V38" s="183"/>
      <c r="W38" s="183"/>
      <c r="X38" s="183"/>
      <c r="Y38" s="175" t="str">
        <f>IFERROR(MAX(_xlfn.MODE.MULT(J38:X38)),"")</f>
        <v/>
      </c>
      <c r="Z38" s="173" t="e">
        <f>VLOOKUP(Y38,$B$17:$K$21,6,FALSE)</f>
        <v>#N/A</v>
      </c>
      <c r="AA38" s="585" t="str">
        <f>IFERROR(Y38*Y39,"")</f>
        <v/>
      </c>
      <c r="AB38" s="572" t="str">
        <f>IFERROR(VLOOKUP(AA38,[4]DB!$B$37:$D$51,2,FALSE),"")</f>
        <v/>
      </c>
    </row>
    <row r="39" spans="2:28" s="158" customFormat="1" ht="38.25" hidden="1" customHeight="1" x14ac:dyDescent="0.25">
      <c r="B39" s="578"/>
      <c r="C39" s="582"/>
      <c r="D39" s="583"/>
      <c r="E39" s="583"/>
      <c r="F39" s="583"/>
      <c r="G39" s="583"/>
      <c r="H39" s="584"/>
      <c r="I39" s="176" t="s">
        <v>36</v>
      </c>
      <c r="J39" s="684"/>
      <c r="K39" s="685"/>
      <c r="L39" s="685"/>
      <c r="M39" s="685"/>
      <c r="N39" s="685"/>
      <c r="O39" s="685"/>
      <c r="P39" s="685"/>
      <c r="Q39" s="685"/>
      <c r="R39" s="685"/>
      <c r="S39" s="685"/>
      <c r="T39" s="685"/>
      <c r="U39" s="685"/>
      <c r="V39" s="685"/>
      <c r="W39" s="685"/>
      <c r="X39" s="686"/>
      <c r="Y39" s="172">
        <f>+J39</f>
        <v>0</v>
      </c>
      <c r="Z39" s="173" t="e">
        <f>VLOOKUP(Y39,$L$17:$U$19,5,FALSE)</f>
        <v>#N/A</v>
      </c>
      <c r="AA39" s="586"/>
      <c r="AB39" s="573"/>
    </row>
    <row r="40" spans="2:28" s="158" customFormat="1" ht="24.95" hidden="1" customHeight="1" x14ac:dyDescent="0.25">
      <c r="B40" s="593" t="str">
        <f>'[4]SEPG-F-057'!B20</f>
        <v>1. Calidad y acceso a la información pública.</v>
      </c>
      <c r="C40" s="594" t="str">
        <f>IF(COUNTA('[4]SEPG-F-057'!C20)&gt;0,'[4]SEPG-F-057'!C20,"")</f>
        <v>Revelar información sensible para la Entidad que pueda beneficiar a un tercero en la estructuración, contratación y/o ejecución de un proyecto</v>
      </c>
      <c r="D40" s="595"/>
      <c r="E40" s="595"/>
      <c r="F40" s="595"/>
      <c r="G40" s="595"/>
      <c r="H40" s="596"/>
      <c r="I40" s="174" t="s">
        <v>35</v>
      </c>
      <c r="J40" s="183"/>
      <c r="K40" s="183"/>
      <c r="L40" s="183"/>
      <c r="M40" s="183"/>
      <c r="N40" s="183"/>
      <c r="O40" s="183"/>
      <c r="P40" s="183"/>
      <c r="Q40" s="183"/>
      <c r="R40" s="183"/>
      <c r="S40" s="183"/>
      <c r="T40" s="183"/>
      <c r="U40" s="183"/>
      <c r="V40" s="183"/>
      <c r="W40" s="183"/>
      <c r="X40" s="183"/>
      <c r="Y40" s="178" t="str">
        <f>IFERROR(MAX(_xlfn.MODE.MULT(J40:X40)),"")</f>
        <v/>
      </c>
      <c r="Z40" s="173" t="e">
        <f>VLOOKUP(Y40,$B$17:$K$21,6,FALSE)</f>
        <v>#N/A</v>
      </c>
      <c r="AA40" s="585" t="str">
        <f>IFERROR(Y40*Y41,"")</f>
        <v/>
      </c>
      <c r="AB40" s="572" t="str">
        <f>IFERROR(VLOOKUP(AA40,[4]DB!$B$37:$D$51,2,FALSE),"")</f>
        <v/>
      </c>
    </row>
    <row r="41" spans="2:28" s="158" customFormat="1" ht="24.95" hidden="1" customHeight="1" x14ac:dyDescent="0.25">
      <c r="B41" s="578"/>
      <c r="C41" s="582"/>
      <c r="D41" s="583"/>
      <c r="E41" s="583"/>
      <c r="F41" s="583"/>
      <c r="G41" s="583"/>
      <c r="H41" s="584"/>
      <c r="I41" s="176" t="s">
        <v>36</v>
      </c>
      <c r="J41" s="684"/>
      <c r="K41" s="685"/>
      <c r="L41" s="685"/>
      <c r="M41" s="685"/>
      <c r="N41" s="685"/>
      <c r="O41" s="685"/>
      <c r="P41" s="685"/>
      <c r="Q41" s="685"/>
      <c r="R41" s="685"/>
      <c r="S41" s="685"/>
      <c r="T41" s="685"/>
      <c r="U41" s="685"/>
      <c r="V41" s="685"/>
      <c r="W41" s="685"/>
      <c r="X41" s="686"/>
      <c r="Y41" s="172">
        <f>+J41</f>
        <v>0</v>
      </c>
      <c r="Z41" s="173" t="e">
        <f>VLOOKUP(Y41,$L$17:$U$19,5,FALSE)</f>
        <v>#N/A</v>
      </c>
      <c r="AA41" s="586"/>
      <c r="AB41" s="573"/>
    </row>
    <row r="42" spans="2:28" s="158" customFormat="1" ht="24.95" hidden="1" customHeight="1" x14ac:dyDescent="0.25">
      <c r="B42" s="593" t="e">
        <f>'[4]SEPG-F-057'!#REF!</f>
        <v>#REF!</v>
      </c>
      <c r="C42" s="594" t="e">
        <f>IF(COUNTA('[4]SEPG-F-057'!#REF!)&gt;0,'[4]SEPG-F-057'!#REF!,"")</f>
        <v>#REF!</v>
      </c>
      <c r="D42" s="595"/>
      <c r="E42" s="595"/>
      <c r="F42" s="595"/>
      <c r="G42" s="595"/>
      <c r="H42" s="596"/>
      <c r="I42" s="174" t="s">
        <v>35</v>
      </c>
      <c r="J42" s="183"/>
      <c r="K42" s="183"/>
      <c r="L42" s="183"/>
      <c r="M42" s="183"/>
      <c r="N42" s="183"/>
      <c r="O42" s="183"/>
      <c r="P42" s="183"/>
      <c r="Q42" s="183"/>
      <c r="R42" s="183"/>
      <c r="S42" s="183"/>
      <c r="T42" s="183"/>
      <c r="U42" s="183"/>
      <c r="V42" s="183"/>
      <c r="W42" s="183"/>
      <c r="X42" s="183"/>
      <c r="Y42" s="175" t="str">
        <f>IFERROR(MAX(_xlfn.MODE.MULT(J42:X42)),"")</f>
        <v/>
      </c>
      <c r="Z42" s="173" t="e">
        <f>VLOOKUP(Y42,$B$17:$K$21,6,FALSE)</f>
        <v>#N/A</v>
      </c>
      <c r="AA42" s="585" t="str">
        <f>IFERROR(Y42*Y43,"")</f>
        <v/>
      </c>
      <c r="AB42" s="572" t="str">
        <f>IFERROR(VLOOKUP(AA42,[4]DB!$B$37:$D$51,2,FALSE),"")</f>
        <v/>
      </c>
    </row>
    <row r="43" spans="2:28" s="158" customFormat="1" ht="24.95" hidden="1" customHeight="1" x14ac:dyDescent="0.25">
      <c r="B43" s="578"/>
      <c r="C43" s="582"/>
      <c r="D43" s="583"/>
      <c r="E43" s="583"/>
      <c r="F43" s="583"/>
      <c r="G43" s="583"/>
      <c r="H43" s="584"/>
      <c r="I43" s="176" t="s">
        <v>36</v>
      </c>
      <c r="J43" s="684"/>
      <c r="K43" s="685"/>
      <c r="L43" s="685"/>
      <c r="M43" s="685"/>
      <c r="N43" s="685"/>
      <c r="O43" s="685"/>
      <c r="P43" s="685"/>
      <c r="Q43" s="685"/>
      <c r="R43" s="685"/>
      <c r="S43" s="685"/>
      <c r="T43" s="685"/>
      <c r="U43" s="685"/>
      <c r="V43" s="685"/>
      <c r="W43" s="685"/>
      <c r="X43" s="686"/>
      <c r="Y43" s="172">
        <f>+J43</f>
        <v>0</v>
      </c>
      <c r="Z43" s="173" t="e">
        <f>VLOOKUP(Y43,$L$17:$U$19,5,FALSE)</f>
        <v>#N/A</v>
      </c>
      <c r="AA43" s="586"/>
      <c r="AB43" s="573"/>
    </row>
    <row r="44" spans="2:28" s="158" customFormat="1" ht="24.95" hidden="1" customHeight="1" x14ac:dyDescent="0.25">
      <c r="B44" s="593" t="e">
        <f>'[4]SEPG-F-057'!#REF!</f>
        <v>#REF!</v>
      </c>
      <c r="C44" s="594" t="e">
        <f>IF(COUNTA('[4]SEPG-F-057'!#REF!)&gt;0,'[4]SEPG-F-057'!#REF!,"")</f>
        <v>#REF!</v>
      </c>
      <c r="D44" s="595"/>
      <c r="E44" s="595"/>
      <c r="F44" s="595"/>
      <c r="G44" s="595"/>
      <c r="H44" s="596"/>
      <c r="I44" s="174" t="s">
        <v>35</v>
      </c>
      <c r="J44" s="183"/>
      <c r="K44" s="183"/>
      <c r="L44" s="183"/>
      <c r="M44" s="183"/>
      <c r="N44" s="183"/>
      <c r="O44" s="183"/>
      <c r="P44" s="183"/>
      <c r="Q44" s="183"/>
      <c r="R44" s="183"/>
      <c r="S44" s="183"/>
      <c r="T44" s="183"/>
      <c r="U44" s="183"/>
      <c r="V44" s="183"/>
      <c r="W44" s="183"/>
      <c r="X44" s="183"/>
      <c r="Y44" s="178" t="str">
        <f>IFERROR(MAX(_xlfn.MODE.MULT(J44:X44)),"")</f>
        <v/>
      </c>
      <c r="Z44" s="173" t="e">
        <f>VLOOKUP(Y44,$B$17:$K$21,6,FALSE)</f>
        <v>#N/A</v>
      </c>
      <c r="AA44" s="585" t="str">
        <f>IFERROR(Y44*Y45,"")</f>
        <v/>
      </c>
      <c r="AB44" s="572" t="str">
        <f>IFERROR(VLOOKUP(AA44,[4]DB!$B$37:$D$51,2,FALSE),"")</f>
        <v/>
      </c>
    </row>
    <row r="45" spans="2:28" s="158" customFormat="1" ht="24.95" hidden="1" customHeight="1" x14ac:dyDescent="0.25">
      <c r="B45" s="578"/>
      <c r="C45" s="582"/>
      <c r="D45" s="583"/>
      <c r="E45" s="583"/>
      <c r="F45" s="583"/>
      <c r="G45" s="583"/>
      <c r="H45" s="584"/>
      <c r="I45" s="176" t="s">
        <v>36</v>
      </c>
      <c r="J45" s="684"/>
      <c r="K45" s="685"/>
      <c r="L45" s="685"/>
      <c r="M45" s="685"/>
      <c r="N45" s="685"/>
      <c r="O45" s="685"/>
      <c r="P45" s="685"/>
      <c r="Q45" s="685"/>
      <c r="R45" s="685"/>
      <c r="S45" s="685"/>
      <c r="T45" s="685"/>
      <c r="U45" s="685"/>
      <c r="V45" s="685"/>
      <c r="W45" s="685"/>
      <c r="X45" s="686"/>
      <c r="Y45" s="172">
        <f>+J45</f>
        <v>0</v>
      </c>
      <c r="Z45" s="173" t="e">
        <f>VLOOKUP(Y45,$L$17:$U$19,5,FALSE)</f>
        <v>#N/A</v>
      </c>
      <c r="AA45" s="586"/>
      <c r="AB45" s="573"/>
    </row>
    <row r="46" spans="2:28" s="158" customFormat="1" ht="24.95" hidden="1" customHeight="1" x14ac:dyDescent="0.25">
      <c r="B46" s="593" t="e">
        <f>'[4]SEPG-F-057'!#REF!</f>
        <v>#REF!</v>
      </c>
      <c r="C46" s="594" t="e">
        <f>IF(COUNTA('[4]SEPG-F-057'!#REF!)&gt;0,'[4]SEPG-F-057'!#REF!,"")</f>
        <v>#REF!</v>
      </c>
      <c r="D46" s="595"/>
      <c r="E46" s="595"/>
      <c r="F46" s="595"/>
      <c r="G46" s="595"/>
      <c r="H46" s="596"/>
      <c r="I46" s="174" t="s">
        <v>35</v>
      </c>
      <c r="J46" s="184"/>
      <c r="K46" s="184"/>
      <c r="L46" s="184"/>
      <c r="M46" s="184"/>
      <c r="N46" s="184"/>
      <c r="O46" s="184"/>
      <c r="P46" s="184"/>
      <c r="Q46" s="184"/>
      <c r="R46" s="184"/>
      <c r="S46" s="184"/>
      <c r="T46" s="184"/>
      <c r="U46" s="184"/>
      <c r="V46" s="184"/>
      <c r="W46" s="184"/>
      <c r="X46" s="184"/>
      <c r="Y46" s="175" t="str">
        <f>IFERROR(MAX(_xlfn.MODE.MULT(J46:X46)),"")</f>
        <v/>
      </c>
      <c r="Z46" s="185" t="str">
        <f>IFERROR(IF(I46="P",IF(COUNT(K46:X46)&gt;1,VLOOKUP(Y46,$B$17:$K$21,6,0),""),IF(COUNT(K46:X46)&gt;1,VLOOKUP(Y46,$L$17:$U$21,5,0),"")),"")</f>
        <v/>
      </c>
      <c r="AA46" s="585" t="str">
        <f>IFERROR(Y46*Y47,"")</f>
        <v/>
      </c>
      <c r="AB46" s="572" t="str">
        <f>IFERROR(VLOOKUP(AA46,[4]DB!$B$37:$D$51,2,FALSE),"")</f>
        <v/>
      </c>
    </row>
    <row r="47" spans="2:28" s="158" customFormat="1" ht="24.95" hidden="1" customHeight="1" x14ac:dyDescent="0.25">
      <c r="B47" s="578"/>
      <c r="C47" s="582"/>
      <c r="D47" s="583"/>
      <c r="E47" s="583"/>
      <c r="F47" s="583"/>
      <c r="G47" s="583"/>
      <c r="H47" s="584"/>
      <c r="I47" s="176" t="s">
        <v>36</v>
      </c>
      <c r="J47" s="574">
        <v>7</v>
      </c>
      <c r="K47" s="575"/>
      <c r="L47" s="575"/>
      <c r="M47" s="575"/>
      <c r="N47" s="575"/>
      <c r="O47" s="575"/>
      <c r="P47" s="575"/>
      <c r="Q47" s="575"/>
      <c r="R47" s="575"/>
      <c r="S47" s="575"/>
      <c r="T47" s="575"/>
      <c r="U47" s="575"/>
      <c r="V47" s="575"/>
      <c r="W47" s="575"/>
      <c r="X47" s="576"/>
      <c r="Y47" s="172">
        <f>+J47</f>
        <v>7</v>
      </c>
      <c r="Z47" s="173" t="str">
        <f>VLOOKUP(Y47,$L$17:$U$19,5,FALSE)</f>
        <v>Moderado</v>
      </c>
      <c r="AA47" s="586"/>
      <c r="AB47" s="573"/>
    </row>
    <row r="48" spans="2:28" s="158" customFormat="1" ht="24.95" hidden="1" customHeight="1" x14ac:dyDescent="0.25">
      <c r="B48" s="593" t="e">
        <f>'[4]SEPG-F-057'!#REF!</f>
        <v>#REF!</v>
      </c>
      <c r="C48" s="594" t="e">
        <f>IF(COUNTA('[4]SEPG-F-057'!#REF!)&gt;0,'[4]SEPG-F-057'!#REF!,"")</f>
        <v>#REF!</v>
      </c>
      <c r="D48" s="595"/>
      <c r="E48" s="595"/>
      <c r="F48" s="595"/>
      <c r="G48" s="595"/>
      <c r="H48" s="596"/>
      <c r="I48" s="174" t="s">
        <v>35</v>
      </c>
      <c r="J48" s="184"/>
      <c r="K48" s="184"/>
      <c r="L48" s="184"/>
      <c r="M48" s="184"/>
      <c r="N48" s="184"/>
      <c r="O48" s="184"/>
      <c r="P48" s="184"/>
      <c r="Q48" s="184"/>
      <c r="R48" s="184"/>
      <c r="S48" s="184"/>
      <c r="T48" s="184"/>
      <c r="U48" s="184"/>
      <c r="V48" s="184"/>
      <c r="W48" s="184"/>
      <c r="X48" s="184"/>
      <c r="Y48" s="178" t="str">
        <f>IFERROR(MAX(_xlfn.MODE.MULT(J48:X48)),"")</f>
        <v/>
      </c>
      <c r="Z48" s="173" t="e">
        <f>VLOOKUP(Y48,$B$17:$K$21,6,FALSE)</f>
        <v>#N/A</v>
      </c>
      <c r="AA48" s="585" t="str">
        <f>IFERROR(Y48*Y49,"")</f>
        <v/>
      </c>
      <c r="AB48" s="572" t="str">
        <f>IFERROR(VLOOKUP(AA48,[4]DB!$B$37:$D$51,2,FALSE),"")</f>
        <v/>
      </c>
    </row>
    <row r="49" spans="2:28" s="158" customFormat="1" ht="24.95" hidden="1" customHeight="1" x14ac:dyDescent="0.25">
      <c r="B49" s="578"/>
      <c r="C49" s="582"/>
      <c r="D49" s="583"/>
      <c r="E49" s="583"/>
      <c r="F49" s="583"/>
      <c r="G49" s="583"/>
      <c r="H49" s="584"/>
      <c r="I49" s="176" t="s">
        <v>36</v>
      </c>
      <c r="J49" s="574">
        <v>7</v>
      </c>
      <c r="K49" s="575"/>
      <c r="L49" s="575"/>
      <c r="M49" s="575"/>
      <c r="N49" s="575"/>
      <c r="O49" s="575"/>
      <c r="P49" s="575"/>
      <c r="Q49" s="575"/>
      <c r="R49" s="575"/>
      <c r="S49" s="575"/>
      <c r="T49" s="575"/>
      <c r="U49" s="575"/>
      <c r="V49" s="575"/>
      <c r="W49" s="575"/>
      <c r="X49" s="576"/>
      <c r="Y49" s="172">
        <f>+J49</f>
        <v>7</v>
      </c>
      <c r="Z49" s="173" t="str">
        <f>VLOOKUP(Y49,$L$17:$U$19,5,FALSE)</f>
        <v>Moderado</v>
      </c>
      <c r="AA49" s="586"/>
      <c r="AB49" s="573"/>
    </row>
    <row r="50" spans="2:28" s="158" customFormat="1" ht="24.95" hidden="1" customHeight="1" x14ac:dyDescent="0.25">
      <c r="B50" s="593" t="e">
        <f>'[4]SEPG-F-057'!#REF!</f>
        <v>#REF!</v>
      </c>
      <c r="C50" s="594" t="e">
        <f>IF(COUNTA('[4]SEPG-F-057'!#REF!)&gt;0,'[4]SEPG-F-057'!#REF!,"")</f>
        <v>#REF!</v>
      </c>
      <c r="D50" s="595"/>
      <c r="E50" s="595"/>
      <c r="F50" s="595"/>
      <c r="G50" s="595"/>
      <c r="H50" s="596"/>
      <c r="I50" s="174" t="s">
        <v>35</v>
      </c>
      <c r="J50" s="184"/>
      <c r="K50" s="184"/>
      <c r="L50" s="184"/>
      <c r="M50" s="184"/>
      <c r="N50" s="184"/>
      <c r="O50" s="184"/>
      <c r="P50" s="184"/>
      <c r="Q50" s="184"/>
      <c r="R50" s="184"/>
      <c r="S50" s="184"/>
      <c r="T50" s="184"/>
      <c r="U50" s="184"/>
      <c r="V50" s="184"/>
      <c r="W50" s="184"/>
      <c r="X50" s="184"/>
      <c r="Y50" s="175" t="str">
        <f>IFERROR(MAX(_xlfn.MODE.MULT(J50:X50)),"")</f>
        <v/>
      </c>
      <c r="Z50" s="173" t="e">
        <f>VLOOKUP(Y50,$B$17:$K$21,6,FALSE)</f>
        <v>#N/A</v>
      </c>
      <c r="AA50" s="585" t="str">
        <f>IFERROR(Y50*Y51,"")</f>
        <v/>
      </c>
      <c r="AB50" s="572" t="str">
        <f>IFERROR(VLOOKUP(AA50,[4]DB!$B$37:$D$51,2,FALSE),"")</f>
        <v/>
      </c>
    </row>
    <row r="51" spans="2:28" s="158" customFormat="1" ht="24.95" hidden="1" customHeight="1" x14ac:dyDescent="0.25">
      <c r="B51" s="578"/>
      <c r="C51" s="582"/>
      <c r="D51" s="583"/>
      <c r="E51" s="583"/>
      <c r="F51" s="583"/>
      <c r="G51" s="583"/>
      <c r="H51" s="584"/>
      <c r="I51" s="176" t="s">
        <v>36</v>
      </c>
      <c r="J51" s="574">
        <v>7</v>
      </c>
      <c r="K51" s="575"/>
      <c r="L51" s="575"/>
      <c r="M51" s="575"/>
      <c r="N51" s="575"/>
      <c r="O51" s="575"/>
      <c r="P51" s="575"/>
      <c r="Q51" s="575"/>
      <c r="R51" s="575"/>
      <c r="S51" s="575"/>
      <c r="T51" s="575"/>
      <c r="U51" s="575"/>
      <c r="V51" s="575"/>
      <c r="W51" s="575"/>
      <c r="X51" s="576"/>
      <c r="Y51" s="172">
        <f>+J51</f>
        <v>7</v>
      </c>
      <c r="Z51" s="173" t="str">
        <f>VLOOKUP(Y51,$L$17:$U$19,5,FALSE)</f>
        <v>Moderado</v>
      </c>
      <c r="AA51" s="586"/>
      <c r="AB51" s="573"/>
    </row>
    <row r="52" spans="2:28" s="158" customFormat="1" ht="24.95" hidden="1" customHeight="1" x14ac:dyDescent="0.25">
      <c r="B52" s="593" t="e">
        <f>'[4]SEPG-F-057'!#REF!</f>
        <v>#REF!</v>
      </c>
      <c r="C52" s="594" t="e">
        <f>IF(COUNTA('[4]SEPG-F-057'!#REF!)&gt;0,'[4]SEPG-F-057'!#REF!,"")</f>
        <v>#REF!</v>
      </c>
      <c r="D52" s="595"/>
      <c r="E52" s="595"/>
      <c r="F52" s="595"/>
      <c r="G52" s="595"/>
      <c r="H52" s="596"/>
      <c r="I52" s="174" t="s">
        <v>35</v>
      </c>
      <c r="J52" s="184"/>
      <c r="K52" s="184"/>
      <c r="L52" s="184"/>
      <c r="M52" s="184"/>
      <c r="N52" s="184"/>
      <c r="O52" s="184"/>
      <c r="P52" s="184"/>
      <c r="Q52" s="184"/>
      <c r="R52" s="184"/>
      <c r="S52" s="184"/>
      <c r="T52" s="184"/>
      <c r="U52" s="184"/>
      <c r="V52" s="184"/>
      <c r="W52" s="184"/>
      <c r="X52" s="184"/>
      <c r="Y52" s="178" t="str">
        <f>IFERROR(MAX(_xlfn.MODE.MULT(J52:X52)),"")</f>
        <v/>
      </c>
      <c r="Z52" s="173" t="e">
        <f>VLOOKUP(Y52,$B$17:$K$21,6,FALSE)</f>
        <v>#N/A</v>
      </c>
      <c r="AA52" s="585" t="str">
        <f>IFERROR(Y52*Y53,"")</f>
        <v/>
      </c>
      <c r="AB52" s="572" t="str">
        <f>IFERROR(VLOOKUP(AA52,[4]DB!$B$37:$D$51,2,FALSE),"")</f>
        <v/>
      </c>
    </row>
    <row r="53" spans="2:28" s="158" customFormat="1" ht="24.95" hidden="1" customHeight="1" x14ac:dyDescent="0.25">
      <c r="B53" s="597"/>
      <c r="C53" s="598"/>
      <c r="D53" s="599"/>
      <c r="E53" s="599"/>
      <c r="F53" s="599"/>
      <c r="G53" s="599"/>
      <c r="H53" s="600"/>
      <c r="I53" s="180" t="s">
        <v>36</v>
      </c>
      <c r="J53" s="574">
        <v>7</v>
      </c>
      <c r="K53" s="575"/>
      <c r="L53" s="575"/>
      <c r="M53" s="575"/>
      <c r="N53" s="575"/>
      <c r="O53" s="575"/>
      <c r="P53" s="575"/>
      <c r="Q53" s="575"/>
      <c r="R53" s="575"/>
      <c r="S53" s="575"/>
      <c r="T53" s="575"/>
      <c r="U53" s="575"/>
      <c r="V53" s="575"/>
      <c r="W53" s="575"/>
      <c r="X53" s="576"/>
      <c r="Y53" s="172">
        <f>+J53</f>
        <v>7</v>
      </c>
      <c r="Z53" s="173" t="str">
        <f>VLOOKUP(Y53,$L$17:$U$19,5,FALSE)</f>
        <v>Moderado</v>
      </c>
      <c r="AA53" s="586"/>
      <c r="AB53" s="573"/>
    </row>
    <row r="54" spans="2:28" s="158" customFormat="1" ht="24.95" hidden="1" customHeight="1" x14ac:dyDescent="0.25">
      <c r="B54" s="593" t="e">
        <f>'[4]SEPG-F-057'!#REF!</f>
        <v>#REF!</v>
      </c>
      <c r="C54" s="594" t="e">
        <f>IF(COUNTA('[4]SEPG-F-057'!#REF!)&gt;0,'[4]SEPG-F-057'!#REF!,"")</f>
        <v>#REF!</v>
      </c>
      <c r="D54" s="595"/>
      <c r="E54" s="595"/>
      <c r="F54" s="595"/>
      <c r="G54" s="595"/>
      <c r="H54" s="596"/>
      <c r="I54" s="174" t="s">
        <v>35</v>
      </c>
      <c r="J54" s="184"/>
      <c r="K54" s="184"/>
      <c r="L54" s="184"/>
      <c r="M54" s="184"/>
      <c r="N54" s="184"/>
      <c r="O54" s="184"/>
      <c r="P54" s="184"/>
      <c r="Q54" s="184"/>
      <c r="R54" s="184"/>
      <c r="S54" s="184"/>
      <c r="T54" s="184"/>
      <c r="U54" s="184"/>
      <c r="V54" s="184"/>
      <c r="W54" s="184"/>
      <c r="X54" s="184"/>
      <c r="Y54" s="175" t="str">
        <f>IFERROR(MAX(_xlfn.MODE.MULT(J54:X54)),"")</f>
        <v/>
      </c>
      <c r="Z54" s="173" t="e">
        <f>VLOOKUP(Y54,$B$17:$K$21,6,FALSE)</f>
        <v>#N/A</v>
      </c>
      <c r="AA54" s="585" t="str">
        <f>IFERROR(Y54*Y55,"")</f>
        <v/>
      </c>
      <c r="AB54" s="572" t="str">
        <f>IFERROR(VLOOKUP(AA54,[4]DB!$B$37:$D$51,2,FALSE),"")</f>
        <v/>
      </c>
    </row>
    <row r="55" spans="2:28" s="158" customFormat="1" ht="24.95" hidden="1" customHeight="1" x14ac:dyDescent="0.25">
      <c r="B55" s="578"/>
      <c r="C55" s="582"/>
      <c r="D55" s="583"/>
      <c r="E55" s="583"/>
      <c r="F55" s="583"/>
      <c r="G55" s="583"/>
      <c r="H55" s="584"/>
      <c r="I55" s="176" t="s">
        <v>36</v>
      </c>
      <c r="J55" s="574">
        <v>7</v>
      </c>
      <c r="K55" s="575"/>
      <c r="L55" s="575"/>
      <c r="M55" s="575"/>
      <c r="N55" s="575"/>
      <c r="O55" s="575"/>
      <c r="P55" s="575"/>
      <c r="Q55" s="575"/>
      <c r="R55" s="575"/>
      <c r="S55" s="575"/>
      <c r="T55" s="575"/>
      <c r="U55" s="575"/>
      <c r="V55" s="575"/>
      <c r="W55" s="575"/>
      <c r="X55" s="576"/>
      <c r="Y55" s="172">
        <f>+J55</f>
        <v>7</v>
      </c>
      <c r="Z55" s="173" t="str">
        <f>VLOOKUP(Y55,$L$17:$U$19,5,FALSE)</f>
        <v>Moderado</v>
      </c>
      <c r="AA55" s="586"/>
      <c r="AB55" s="573"/>
    </row>
    <row r="56" spans="2:28" s="158" customFormat="1" ht="24.95" hidden="1" customHeight="1" x14ac:dyDescent="0.25">
      <c r="B56" s="593" t="e">
        <f>'[4]SEPG-F-057'!#REF!</f>
        <v>#REF!</v>
      </c>
      <c r="C56" s="594" t="e">
        <f>IF(COUNTA('[4]SEPG-F-057'!#REF!)&gt;0,'[4]SEPG-F-057'!#REF!,"")</f>
        <v>#REF!</v>
      </c>
      <c r="D56" s="595"/>
      <c r="E56" s="595"/>
      <c r="F56" s="595"/>
      <c r="G56" s="595"/>
      <c r="H56" s="596"/>
      <c r="I56" s="174" t="s">
        <v>35</v>
      </c>
      <c r="J56" s="184"/>
      <c r="K56" s="184"/>
      <c r="L56" s="184"/>
      <c r="M56" s="184"/>
      <c r="N56" s="184"/>
      <c r="O56" s="184"/>
      <c r="P56" s="184"/>
      <c r="Q56" s="184"/>
      <c r="R56" s="184"/>
      <c r="S56" s="184"/>
      <c r="T56" s="184"/>
      <c r="U56" s="184"/>
      <c r="V56" s="184"/>
      <c r="W56" s="184"/>
      <c r="X56" s="184"/>
      <c r="Y56" s="178" t="str">
        <f>IFERROR(MAX(_xlfn.MODE.MULT(J56:X56)),"")</f>
        <v/>
      </c>
      <c r="Z56" s="173" t="e">
        <f>VLOOKUP(Y56,$B$17:$K$21,6,FALSE)</f>
        <v>#N/A</v>
      </c>
      <c r="AA56" s="585" t="str">
        <f>IFERROR(Y56*Y57,"")</f>
        <v/>
      </c>
      <c r="AB56" s="572" t="str">
        <f>IFERROR(VLOOKUP(AA56,[4]DB!$B$37:$D$51,2,FALSE),"")</f>
        <v/>
      </c>
    </row>
    <row r="57" spans="2:28" s="158" customFormat="1" ht="24.95" hidden="1" customHeight="1" x14ac:dyDescent="0.25">
      <c r="B57" s="578"/>
      <c r="C57" s="582"/>
      <c r="D57" s="583"/>
      <c r="E57" s="583"/>
      <c r="F57" s="583"/>
      <c r="G57" s="583"/>
      <c r="H57" s="584"/>
      <c r="I57" s="176" t="s">
        <v>36</v>
      </c>
      <c r="J57" s="574">
        <v>7</v>
      </c>
      <c r="K57" s="575"/>
      <c r="L57" s="575"/>
      <c r="M57" s="575"/>
      <c r="N57" s="575"/>
      <c r="O57" s="575"/>
      <c r="P57" s="575"/>
      <c r="Q57" s="575"/>
      <c r="R57" s="575"/>
      <c r="S57" s="575"/>
      <c r="T57" s="575"/>
      <c r="U57" s="575"/>
      <c r="V57" s="575"/>
      <c r="W57" s="575"/>
      <c r="X57" s="576"/>
      <c r="Y57" s="172">
        <f>+J57</f>
        <v>7</v>
      </c>
      <c r="Z57" s="173" t="str">
        <f>VLOOKUP(Y57,$L$17:$U$19,5,FALSE)</f>
        <v>Moderado</v>
      </c>
      <c r="AA57" s="586"/>
      <c r="AB57" s="573"/>
    </row>
    <row r="58" spans="2:28" s="158" customFormat="1" ht="24.95" hidden="1" customHeight="1" x14ac:dyDescent="0.25">
      <c r="B58" s="593" t="e">
        <f>'[4]SEPG-F-057'!#REF!</f>
        <v>#REF!</v>
      </c>
      <c r="C58" s="594" t="e">
        <f>IF(COUNTA('[4]SEPG-F-057'!#REF!)&gt;0,'[4]SEPG-F-057'!#REF!,"")</f>
        <v>#REF!</v>
      </c>
      <c r="D58" s="595"/>
      <c r="E58" s="595"/>
      <c r="F58" s="595"/>
      <c r="G58" s="595"/>
      <c r="H58" s="596"/>
      <c r="I58" s="174" t="s">
        <v>35</v>
      </c>
      <c r="J58" s="184"/>
      <c r="K58" s="184"/>
      <c r="L58" s="184"/>
      <c r="M58" s="184"/>
      <c r="N58" s="184"/>
      <c r="O58" s="184"/>
      <c r="P58" s="184"/>
      <c r="Q58" s="184"/>
      <c r="R58" s="184"/>
      <c r="S58" s="184"/>
      <c r="T58" s="184"/>
      <c r="U58" s="184"/>
      <c r="V58" s="184"/>
      <c r="W58" s="184"/>
      <c r="X58" s="184"/>
      <c r="Y58" s="175" t="str">
        <f>IFERROR(MAX(_xlfn.MODE.MULT(J58:X58)),"")</f>
        <v/>
      </c>
      <c r="Z58" s="173" t="e">
        <f>VLOOKUP(Y58,$B$17:$K$21,6,FALSE)</f>
        <v>#N/A</v>
      </c>
      <c r="AA58" s="585" t="str">
        <f>IFERROR(Y58*Y59,"")</f>
        <v/>
      </c>
      <c r="AB58" s="572" t="str">
        <f>IFERROR(VLOOKUP(AA58,[4]DB!$B$37:$D$51,2,FALSE),"")</f>
        <v/>
      </c>
    </row>
    <row r="59" spans="2:28" s="158" customFormat="1" ht="24.95" hidden="1" customHeight="1" x14ac:dyDescent="0.25">
      <c r="B59" s="578"/>
      <c r="C59" s="582"/>
      <c r="D59" s="583"/>
      <c r="E59" s="583"/>
      <c r="F59" s="583"/>
      <c r="G59" s="583"/>
      <c r="H59" s="584"/>
      <c r="I59" s="176" t="s">
        <v>36</v>
      </c>
      <c r="J59" s="574">
        <v>7</v>
      </c>
      <c r="K59" s="575"/>
      <c r="L59" s="575"/>
      <c r="M59" s="575"/>
      <c r="N59" s="575"/>
      <c r="O59" s="575"/>
      <c r="P59" s="575"/>
      <c r="Q59" s="575"/>
      <c r="R59" s="575"/>
      <c r="S59" s="575"/>
      <c r="T59" s="575"/>
      <c r="U59" s="575"/>
      <c r="V59" s="575"/>
      <c r="W59" s="575"/>
      <c r="X59" s="576"/>
      <c r="Y59" s="172">
        <f>+J59</f>
        <v>7</v>
      </c>
      <c r="Z59" s="173" t="str">
        <f>VLOOKUP(Y59,$L$17:$U$19,5,FALSE)</f>
        <v>Moderado</v>
      </c>
      <c r="AA59" s="586"/>
      <c r="AB59" s="573"/>
    </row>
    <row r="60" spans="2:28" s="158" customFormat="1" ht="24.95" hidden="1" customHeight="1" x14ac:dyDescent="0.25">
      <c r="B60" s="593" t="e">
        <f>'[4]SEPG-F-057'!#REF!</f>
        <v>#REF!</v>
      </c>
      <c r="C60" s="594" t="e">
        <f>IF(COUNTA('[4]SEPG-F-057'!#REF!)&gt;0,'[4]SEPG-F-057'!#REF!,"")</f>
        <v>#REF!</v>
      </c>
      <c r="D60" s="595"/>
      <c r="E60" s="595"/>
      <c r="F60" s="595"/>
      <c r="G60" s="595"/>
      <c r="H60" s="596"/>
      <c r="I60" s="174" t="s">
        <v>35</v>
      </c>
      <c r="J60" s="184"/>
      <c r="K60" s="184"/>
      <c r="L60" s="184"/>
      <c r="M60" s="184"/>
      <c r="N60" s="184"/>
      <c r="O60" s="184"/>
      <c r="P60" s="184"/>
      <c r="Q60" s="184"/>
      <c r="R60" s="184"/>
      <c r="S60" s="184"/>
      <c r="T60" s="184"/>
      <c r="U60" s="184"/>
      <c r="V60" s="184"/>
      <c r="W60" s="184"/>
      <c r="X60" s="184"/>
      <c r="Y60" s="175" t="str">
        <f>IFERROR(MAX(_xlfn.MODE.MULT(J60:X60)),"")</f>
        <v/>
      </c>
      <c r="Z60" s="173" t="e">
        <f>VLOOKUP(Y60,$B$17:$K$21,6,FALSE)</f>
        <v>#N/A</v>
      </c>
      <c r="AA60" s="585" t="str">
        <f>IFERROR(Y60*Y61,"")</f>
        <v/>
      </c>
      <c r="AB60" s="572" t="str">
        <f>IFERROR(VLOOKUP(AA60,[4]DB!$B$37:$D$51,2,FALSE),"")</f>
        <v/>
      </c>
    </row>
    <row r="61" spans="2:28" s="158" customFormat="1" ht="24.95" hidden="1" customHeight="1" x14ac:dyDescent="0.25">
      <c r="B61" s="578"/>
      <c r="C61" s="582"/>
      <c r="D61" s="583"/>
      <c r="E61" s="583"/>
      <c r="F61" s="583"/>
      <c r="G61" s="583"/>
      <c r="H61" s="584"/>
      <c r="I61" s="176" t="s">
        <v>36</v>
      </c>
      <c r="J61" s="574">
        <v>7</v>
      </c>
      <c r="K61" s="575"/>
      <c r="L61" s="575"/>
      <c r="M61" s="575"/>
      <c r="N61" s="575"/>
      <c r="O61" s="575"/>
      <c r="P61" s="575"/>
      <c r="Q61" s="575"/>
      <c r="R61" s="575"/>
      <c r="S61" s="575"/>
      <c r="T61" s="575"/>
      <c r="U61" s="575"/>
      <c r="V61" s="575"/>
      <c r="W61" s="575"/>
      <c r="X61" s="576"/>
      <c r="Y61" s="172">
        <f>+J61</f>
        <v>7</v>
      </c>
      <c r="Z61" s="173" t="str">
        <f>VLOOKUP(Y61,$L$17:$U$19,5,FALSE)</f>
        <v>Moderado</v>
      </c>
      <c r="AA61" s="586"/>
      <c r="AB61" s="573"/>
    </row>
    <row r="62" spans="2:28" s="158" customFormat="1" ht="24.95" hidden="1" customHeight="1" x14ac:dyDescent="0.25">
      <c r="B62" s="593" t="e">
        <f>'[4]SEPG-F-057'!#REF!</f>
        <v>#REF!</v>
      </c>
      <c r="C62" s="594" t="e">
        <f>IF(COUNTA('[4]SEPG-F-057'!#REF!)&gt;0,'[4]SEPG-F-057'!#REF!,"")</f>
        <v>#REF!</v>
      </c>
      <c r="D62" s="595"/>
      <c r="E62" s="595"/>
      <c r="F62" s="595"/>
      <c r="G62" s="595"/>
      <c r="H62" s="596"/>
      <c r="I62" s="174" t="s">
        <v>35</v>
      </c>
      <c r="J62" s="184"/>
      <c r="K62" s="184"/>
      <c r="L62" s="184"/>
      <c r="M62" s="184"/>
      <c r="N62" s="184"/>
      <c r="O62" s="184"/>
      <c r="P62" s="184"/>
      <c r="Q62" s="184"/>
      <c r="R62" s="184"/>
      <c r="S62" s="184"/>
      <c r="T62" s="184"/>
      <c r="U62" s="184"/>
      <c r="V62" s="184"/>
      <c r="W62" s="184"/>
      <c r="X62" s="184"/>
      <c r="Y62" s="186" t="str">
        <f>IFERROR(MAX(_xlfn.MODE.MULT(J62:X62)),"")</f>
        <v/>
      </c>
      <c r="Z62" s="173" t="e">
        <f>VLOOKUP(Y62,$B$17:$K$21,6,FALSE)</f>
        <v>#N/A</v>
      </c>
      <c r="AA62" s="585" t="str">
        <f>IFERROR(Y62*Y63,"")</f>
        <v/>
      </c>
      <c r="AB62" s="572" t="str">
        <f>IFERROR(VLOOKUP(AA62,[4]DB!$B$37:$D$51,2,FALSE),"")</f>
        <v/>
      </c>
    </row>
    <row r="63" spans="2:28" s="158" customFormat="1" ht="24.95" hidden="1" customHeight="1" x14ac:dyDescent="0.25">
      <c r="B63" s="578"/>
      <c r="C63" s="582"/>
      <c r="D63" s="583"/>
      <c r="E63" s="583"/>
      <c r="F63" s="583"/>
      <c r="G63" s="583"/>
      <c r="H63" s="584"/>
      <c r="I63" s="176" t="s">
        <v>36</v>
      </c>
      <c r="J63" s="574">
        <v>7</v>
      </c>
      <c r="K63" s="575"/>
      <c r="L63" s="575"/>
      <c r="M63" s="575"/>
      <c r="N63" s="575"/>
      <c r="O63" s="575"/>
      <c r="P63" s="575"/>
      <c r="Q63" s="575"/>
      <c r="R63" s="575"/>
      <c r="S63" s="575"/>
      <c r="T63" s="575"/>
      <c r="U63" s="575"/>
      <c r="V63" s="575"/>
      <c r="W63" s="575"/>
      <c r="X63" s="576"/>
      <c r="Y63" s="172">
        <f>+J63</f>
        <v>7</v>
      </c>
      <c r="Z63" s="173" t="str">
        <f>VLOOKUP(Y63,$L$17:$U$19,5,FALSE)</f>
        <v>Moderado</v>
      </c>
      <c r="AA63" s="586"/>
      <c r="AB63" s="573"/>
    </row>
    <row r="64" spans="2:28" s="158" customFormat="1" ht="24.95" hidden="1" customHeight="1" x14ac:dyDescent="0.25">
      <c r="B64" s="593" t="e">
        <f>'[4]SEPG-F-057'!#REF!</f>
        <v>#REF!</v>
      </c>
      <c r="C64" s="594" t="e">
        <f>IF(COUNTA('[4]SEPG-F-057'!#REF!)&gt;0,'[4]SEPG-F-057'!#REF!,"")</f>
        <v>#REF!</v>
      </c>
      <c r="D64" s="595"/>
      <c r="E64" s="595"/>
      <c r="F64" s="595"/>
      <c r="G64" s="595"/>
      <c r="H64" s="596"/>
      <c r="I64" s="174" t="s">
        <v>35</v>
      </c>
      <c r="J64" s="184"/>
      <c r="K64" s="184"/>
      <c r="L64" s="184"/>
      <c r="M64" s="184"/>
      <c r="N64" s="184"/>
      <c r="O64" s="184"/>
      <c r="P64" s="184"/>
      <c r="Q64" s="184"/>
      <c r="R64" s="184"/>
      <c r="S64" s="184"/>
      <c r="T64" s="184"/>
      <c r="U64" s="184"/>
      <c r="V64" s="184"/>
      <c r="W64" s="184"/>
      <c r="X64" s="184"/>
      <c r="Y64" s="175" t="str">
        <f>IFERROR(MAX(_xlfn.MODE.MULT(J64:X64)),"")</f>
        <v/>
      </c>
      <c r="Z64" s="173" t="e">
        <f>VLOOKUP(Y64,$B$17:$K$21,6,FALSE)</f>
        <v>#N/A</v>
      </c>
      <c r="AA64" s="585" t="str">
        <f>IFERROR(Y64*Y65,"")</f>
        <v/>
      </c>
      <c r="AB64" s="572" t="str">
        <f>IFERROR(VLOOKUP(AA64,[4]DB!$B$37:$D$51,2,FALSE),"")</f>
        <v/>
      </c>
    </row>
    <row r="65" spans="2:28" s="158" customFormat="1" ht="24.95" hidden="1" customHeight="1" x14ac:dyDescent="0.25">
      <c r="B65" s="578"/>
      <c r="C65" s="582"/>
      <c r="D65" s="583"/>
      <c r="E65" s="583"/>
      <c r="F65" s="583"/>
      <c r="G65" s="583"/>
      <c r="H65" s="584"/>
      <c r="I65" s="176" t="s">
        <v>36</v>
      </c>
      <c r="J65" s="574">
        <v>7</v>
      </c>
      <c r="K65" s="575"/>
      <c r="L65" s="575"/>
      <c r="M65" s="575"/>
      <c r="N65" s="575"/>
      <c r="O65" s="575"/>
      <c r="P65" s="575"/>
      <c r="Q65" s="575"/>
      <c r="R65" s="575"/>
      <c r="S65" s="575"/>
      <c r="T65" s="575"/>
      <c r="U65" s="575"/>
      <c r="V65" s="575"/>
      <c r="W65" s="575"/>
      <c r="X65" s="576"/>
      <c r="Y65" s="172">
        <f>+J65</f>
        <v>7</v>
      </c>
      <c r="Z65" s="173" t="str">
        <f>VLOOKUP(Y65,$L$17:$U$19,5,FALSE)</f>
        <v>Moderado</v>
      </c>
      <c r="AA65" s="586"/>
      <c r="AB65" s="573"/>
    </row>
    <row r="66" spans="2:28" s="158" customFormat="1" ht="24.95" hidden="1" customHeight="1" thickBot="1" x14ac:dyDescent="0.3">
      <c r="B66" s="593" t="e">
        <f>'[4]SEPG-F-057'!#REF!</f>
        <v>#REF!</v>
      </c>
      <c r="C66" s="594" t="e">
        <f>IF(COUNTA('[4]SEPG-F-057'!#REF!)&gt;0,'[4]SEPG-F-057'!#REF!,"")</f>
        <v>#REF!</v>
      </c>
      <c r="D66" s="595"/>
      <c r="E66" s="595"/>
      <c r="F66" s="595"/>
      <c r="G66" s="595"/>
      <c r="H66" s="596"/>
      <c r="I66" s="174" t="s">
        <v>35</v>
      </c>
      <c r="J66" s="184"/>
      <c r="K66" s="184"/>
      <c r="L66" s="184"/>
      <c r="M66" s="184"/>
      <c r="N66" s="184"/>
      <c r="O66" s="184"/>
      <c r="P66" s="184"/>
      <c r="Q66" s="184"/>
      <c r="R66" s="184"/>
      <c r="S66" s="184"/>
      <c r="T66" s="184"/>
      <c r="U66" s="184"/>
      <c r="V66" s="184"/>
      <c r="W66" s="184"/>
      <c r="X66" s="184"/>
      <c r="Y66" s="178" t="str">
        <f>IFERROR(MAX(_xlfn.MODE.MULT(J66:X66)),"")</f>
        <v/>
      </c>
      <c r="Z66" s="173" t="e">
        <f>VLOOKUP(Y66,$B$17:$K$21,6,FALSE)</f>
        <v>#N/A</v>
      </c>
      <c r="AA66" s="585" t="str">
        <f>IFERROR(Y66*Y67,"")</f>
        <v/>
      </c>
      <c r="AB66" s="572" t="str">
        <f>IFERROR(VLOOKUP(AA66,[4]DB!$B$37:$D$51,2,FALSE),"")</f>
        <v/>
      </c>
    </row>
    <row r="67" spans="2:28" s="158" customFormat="1" ht="24.95" hidden="1" customHeight="1" x14ac:dyDescent="0.25">
      <c r="B67" s="578"/>
      <c r="C67" s="582"/>
      <c r="D67" s="583"/>
      <c r="E67" s="583"/>
      <c r="F67" s="583"/>
      <c r="G67" s="583"/>
      <c r="H67" s="584"/>
      <c r="I67" s="176" t="s">
        <v>36</v>
      </c>
      <c r="J67" s="574">
        <v>7</v>
      </c>
      <c r="K67" s="575"/>
      <c r="L67" s="575"/>
      <c r="M67" s="575"/>
      <c r="N67" s="575"/>
      <c r="O67" s="575"/>
      <c r="P67" s="575"/>
      <c r="Q67" s="575"/>
      <c r="R67" s="575"/>
      <c r="S67" s="575"/>
      <c r="T67" s="575"/>
      <c r="U67" s="575"/>
      <c r="V67" s="575"/>
      <c r="W67" s="575"/>
      <c r="X67" s="576"/>
      <c r="Y67" s="172">
        <f>+J67</f>
        <v>7</v>
      </c>
      <c r="Z67" s="173" t="str">
        <f>VLOOKUP(Y67,$L$17:$U$19,5,FALSE)</f>
        <v>Moderado</v>
      </c>
      <c r="AA67" s="586"/>
      <c r="AB67" s="573"/>
    </row>
    <row r="68" spans="2:28" s="158" customFormat="1" ht="24.95" hidden="1" customHeight="1" thickBot="1" x14ac:dyDescent="0.3">
      <c r="B68" s="577" t="e">
        <f>'[4]SEPG-F-057'!#REF!</f>
        <v>#REF!</v>
      </c>
      <c r="C68" s="579" t="e">
        <f>IF(COUNTA('[4]SEPG-F-057'!#REF!)&gt;0,'[4]SEPG-F-057'!#REF!,"")</f>
        <v>#REF!</v>
      </c>
      <c r="D68" s="580"/>
      <c r="E68" s="580"/>
      <c r="F68" s="580"/>
      <c r="G68" s="580"/>
      <c r="H68" s="581"/>
      <c r="I68" s="177" t="s">
        <v>35</v>
      </c>
      <c r="J68" s="184"/>
      <c r="K68" s="184"/>
      <c r="L68" s="184"/>
      <c r="M68" s="184"/>
      <c r="N68" s="184"/>
      <c r="O68" s="184"/>
      <c r="P68" s="184"/>
      <c r="Q68" s="184"/>
      <c r="R68" s="184"/>
      <c r="S68" s="184"/>
      <c r="T68" s="184"/>
      <c r="U68" s="184"/>
      <c r="V68" s="184"/>
      <c r="W68" s="184"/>
      <c r="X68" s="184"/>
      <c r="Y68" s="175" t="str">
        <f>IFERROR(MAX(_xlfn.MODE.MULT(J68:X68)),"")</f>
        <v/>
      </c>
      <c r="Z68" s="173" t="e">
        <f>VLOOKUP(Y68,$B$17:$K$21,6,FALSE)</f>
        <v>#N/A</v>
      </c>
      <c r="AA68" s="585" t="str">
        <f>IFERROR(Y68*Y69,"")</f>
        <v/>
      </c>
      <c r="AB68" s="572" t="str">
        <f>IFERROR(VLOOKUP(AA68,[4]DB!$B$37:$D$51,2,FALSE),"")</f>
        <v/>
      </c>
    </row>
    <row r="69" spans="2:28" s="158" customFormat="1" ht="15.75" hidden="1" customHeight="1" thickTop="1" x14ac:dyDescent="0.25">
      <c r="B69" s="578"/>
      <c r="C69" s="582"/>
      <c r="D69" s="583"/>
      <c r="E69" s="583"/>
      <c r="F69" s="583"/>
      <c r="G69" s="583"/>
      <c r="H69" s="584"/>
      <c r="I69" s="176" t="s">
        <v>36</v>
      </c>
      <c r="J69" s="574">
        <v>11</v>
      </c>
      <c r="K69" s="575"/>
      <c r="L69" s="575"/>
      <c r="M69" s="575"/>
      <c r="N69" s="575"/>
      <c r="O69" s="575"/>
      <c r="P69" s="575"/>
      <c r="Q69" s="575"/>
      <c r="R69" s="575"/>
      <c r="S69" s="575"/>
      <c r="T69" s="575"/>
      <c r="U69" s="575"/>
      <c r="V69" s="575"/>
      <c r="W69" s="575"/>
      <c r="X69" s="576"/>
      <c r="Y69" s="172">
        <f>+J69</f>
        <v>11</v>
      </c>
      <c r="Z69" s="173" t="str">
        <f>VLOOKUP(Y69,$L$17:$U$19,5,FALSE)</f>
        <v>Mayor</v>
      </c>
      <c r="AA69" s="586"/>
      <c r="AB69" s="573"/>
    </row>
    <row r="70" spans="2:28" s="187" customFormat="1" ht="17.25" thickBot="1" x14ac:dyDescent="0.25">
      <c r="B70" s="188"/>
      <c r="D70" s="189"/>
      <c r="E70" s="189"/>
      <c r="F70" s="189"/>
      <c r="G70" s="190"/>
    </row>
    <row r="71" spans="2:28" ht="23.1" hidden="1" customHeight="1" x14ac:dyDescent="0.2">
      <c r="B71" s="588"/>
      <c r="C71" s="589"/>
      <c r="D71" s="589"/>
      <c r="E71" s="589"/>
      <c r="F71" s="589"/>
      <c r="G71" s="589"/>
      <c r="H71" s="589"/>
      <c r="I71" s="590"/>
      <c r="J71" s="591"/>
      <c r="K71" s="591"/>
      <c r="L71" s="591"/>
      <c r="M71" s="591"/>
      <c r="N71" s="592"/>
      <c r="O71" s="695"/>
      <c r="P71" s="696"/>
      <c r="Q71" s="696"/>
      <c r="R71" s="696"/>
      <c r="S71" s="696"/>
      <c r="T71" s="696"/>
      <c r="U71" s="696"/>
      <c r="V71" s="696"/>
      <c r="W71" s="697"/>
      <c r="X71" s="698"/>
      <c r="Y71" s="699"/>
      <c r="Z71" s="700"/>
      <c r="AA71" s="700"/>
      <c r="AB71" s="587"/>
    </row>
    <row r="72" spans="2:28" ht="23.1" hidden="1" customHeight="1" x14ac:dyDescent="0.2">
      <c r="B72" s="563"/>
      <c r="C72" s="564"/>
      <c r="D72" s="564"/>
      <c r="E72" s="564"/>
      <c r="F72" s="564"/>
      <c r="G72" s="564"/>
      <c r="H72" s="564"/>
      <c r="I72" s="565"/>
      <c r="J72" s="566"/>
      <c r="K72" s="566"/>
      <c r="L72" s="566"/>
      <c r="M72" s="566"/>
      <c r="N72" s="567"/>
      <c r="O72" s="541"/>
      <c r="P72" s="542"/>
      <c r="Q72" s="542"/>
      <c r="R72" s="542"/>
      <c r="S72" s="542"/>
      <c r="T72" s="542"/>
      <c r="U72" s="542"/>
      <c r="V72" s="542"/>
      <c r="W72" s="543"/>
      <c r="X72" s="544"/>
      <c r="Y72" s="545"/>
      <c r="Z72" s="569"/>
      <c r="AA72" s="569"/>
      <c r="AB72" s="571"/>
    </row>
    <row r="73" spans="2:28" ht="23.1" hidden="1" customHeight="1" x14ac:dyDescent="0.2">
      <c r="B73" s="563"/>
      <c r="C73" s="564"/>
      <c r="D73" s="564"/>
      <c r="E73" s="564"/>
      <c r="F73" s="564"/>
      <c r="G73" s="564"/>
      <c r="H73" s="564"/>
      <c r="I73" s="565"/>
      <c r="J73" s="566"/>
      <c r="K73" s="566"/>
      <c r="L73" s="566"/>
      <c r="M73" s="566"/>
      <c r="N73" s="567"/>
      <c r="O73" s="541"/>
      <c r="P73" s="542"/>
      <c r="Q73" s="542"/>
      <c r="R73" s="542"/>
      <c r="S73" s="542"/>
      <c r="T73" s="542"/>
      <c r="U73" s="542"/>
      <c r="V73" s="542"/>
      <c r="W73" s="543"/>
      <c r="X73" s="544"/>
      <c r="Y73" s="545"/>
      <c r="Z73" s="568"/>
      <c r="AA73" s="568"/>
      <c r="AB73" s="570"/>
    </row>
    <row r="74" spans="2:28" ht="23.1" hidden="1" customHeight="1" x14ac:dyDescent="0.2">
      <c r="B74" s="563"/>
      <c r="C74" s="564"/>
      <c r="D74" s="564"/>
      <c r="E74" s="564"/>
      <c r="F74" s="564"/>
      <c r="G74" s="564"/>
      <c r="H74" s="564"/>
      <c r="I74" s="565"/>
      <c r="J74" s="566"/>
      <c r="K74" s="566"/>
      <c r="L74" s="566"/>
      <c r="M74" s="566"/>
      <c r="N74" s="567"/>
      <c r="O74" s="541"/>
      <c r="P74" s="542"/>
      <c r="Q74" s="542"/>
      <c r="R74" s="542"/>
      <c r="S74" s="542"/>
      <c r="T74" s="542"/>
      <c r="U74" s="542"/>
      <c r="V74" s="542"/>
      <c r="W74" s="543"/>
      <c r="X74" s="544"/>
      <c r="Y74" s="545"/>
      <c r="Z74" s="569"/>
      <c r="AA74" s="569"/>
      <c r="AB74" s="571"/>
    </row>
    <row r="75" spans="2:28" ht="23.1" hidden="1" customHeight="1" x14ac:dyDescent="0.2">
      <c r="B75" s="563"/>
      <c r="C75" s="564"/>
      <c r="D75" s="564"/>
      <c r="E75" s="564"/>
      <c r="F75" s="564"/>
      <c r="G75" s="564"/>
      <c r="H75" s="564"/>
      <c r="I75" s="565"/>
      <c r="J75" s="566"/>
      <c r="K75" s="566"/>
      <c r="L75" s="566"/>
      <c r="M75" s="566"/>
      <c r="N75" s="567"/>
      <c r="O75" s="541"/>
      <c r="P75" s="542"/>
      <c r="Q75" s="542"/>
      <c r="R75" s="542"/>
      <c r="S75" s="542"/>
      <c r="T75" s="542"/>
      <c r="U75" s="542"/>
      <c r="V75" s="542"/>
      <c r="W75" s="543"/>
      <c r="X75" s="544"/>
      <c r="Y75" s="545"/>
      <c r="Z75" s="568"/>
      <c r="AA75" s="568"/>
      <c r="AB75" s="570"/>
    </row>
    <row r="76" spans="2:28" ht="23.1" hidden="1" customHeight="1" x14ac:dyDescent="0.2">
      <c r="B76" s="563"/>
      <c r="C76" s="564"/>
      <c r="D76" s="564"/>
      <c r="E76" s="564"/>
      <c r="F76" s="564"/>
      <c r="G76" s="564"/>
      <c r="H76" s="564"/>
      <c r="I76" s="565"/>
      <c r="J76" s="566"/>
      <c r="K76" s="566"/>
      <c r="L76" s="566"/>
      <c r="M76" s="566"/>
      <c r="N76" s="567"/>
      <c r="O76" s="541"/>
      <c r="P76" s="542"/>
      <c r="Q76" s="542"/>
      <c r="R76" s="542"/>
      <c r="S76" s="542"/>
      <c r="T76" s="542"/>
      <c r="U76" s="542"/>
      <c r="V76" s="542"/>
      <c r="W76" s="543"/>
      <c r="X76" s="544"/>
      <c r="Y76" s="545"/>
      <c r="Z76" s="569"/>
      <c r="AA76" s="569"/>
      <c r="AB76" s="571"/>
    </row>
    <row r="77" spans="2:28" ht="23.1" hidden="1" customHeight="1" x14ac:dyDescent="0.2">
      <c r="B77" s="563"/>
      <c r="C77" s="564"/>
      <c r="D77" s="564"/>
      <c r="E77" s="564"/>
      <c r="F77" s="564"/>
      <c r="G77" s="564"/>
      <c r="H77" s="564"/>
      <c r="I77" s="565"/>
      <c r="J77" s="566"/>
      <c r="K77" s="566"/>
      <c r="L77" s="566"/>
      <c r="M77" s="566"/>
      <c r="N77" s="567"/>
      <c r="O77" s="541"/>
      <c r="P77" s="542"/>
      <c r="Q77" s="542"/>
      <c r="R77" s="542"/>
      <c r="S77" s="542"/>
      <c r="T77" s="542"/>
      <c r="U77" s="542"/>
      <c r="V77" s="542"/>
      <c r="W77" s="543"/>
      <c r="X77" s="544"/>
      <c r="Y77" s="545"/>
      <c r="Z77" s="568"/>
      <c r="AA77" s="568"/>
      <c r="AB77" s="570"/>
    </row>
    <row r="78" spans="2:28" ht="23.1" hidden="1" customHeight="1" thickBot="1" x14ac:dyDescent="0.25">
      <c r="B78" s="563"/>
      <c r="C78" s="564"/>
      <c r="D78" s="564"/>
      <c r="E78" s="564"/>
      <c r="F78" s="564"/>
      <c r="G78" s="564"/>
      <c r="H78" s="564"/>
      <c r="I78" s="565"/>
      <c r="J78" s="566"/>
      <c r="K78" s="566"/>
      <c r="L78" s="566"/>
      <c r="M78" s="566"/>
      <c r="N78" s="567"/>
      <c r="O78" s="541"/>
      <c r="P78" s="542"/>
      <c r="Q78" s="542"/>
      <c r="R78" s="542"/>
      <c r="S78" s="542"/>
      <c r="T78" s="542"/>
      <c r="U78" s="542"/>
      <c r="V78" s="542"/>
      <c r="W78" s="543"/>
      <c r="X78" s="544"/>
      <c r="Y78" s="545"/>
      <c r="Z78" s="569"/>
      <c r="AA78" s="569"/>
      <c r="AB78" s="571"/>
    </row>
    <row r="79" spans="2:28" ht="17.25" thickBot="1" x14ac:dyDescent="0.25">
      <c r="B79" s="546" t="s">
        <v>257</v>
      </c>
      <c r="C79" s="547"/>
      <c r="D79" s="547"/>
      <c r="E79" s="547"/>
      <c r="F79" s="547"/>
      <c r="G79" s="547"/>
      <c r="H79" s="547"/>
      <c r="I79" s="547"/>
      <c r="J79" s="547"/>
      <c r="K79" s="547"/>
      <c r="L79" s="547"/>
      <c r="M79" s="547"/>
      <c r="N79" s="547"/>
      <c r="O79" s="546" t="s">
        <v>4</v>
      </c>
      <c r="P79" s="547"/>
      <c r="Q79" s="547"/>
      <c r="R79" s="547"/>
      <c r="S79" s="547"/>
      <c r="T79" s="547"/>
      <c r="U79" s="547"/>
      <c r="V79" s="547"/>
      <c r="W79" s="547"/>
      <c r="X79" s="547"/>
      <c r="Y79" s="548"/>
      <c r="Z79" s="547" t="s">
        <v>13</v>
      </c>
      <c r="AA79" s="547"/>
      <c r="AB79" s="548"/>
    </row>
    <row r="80" spans="2:28" ht="17.25" thickBot="1" x14ac:dyDescent="0.25">
      <c r="B80" s="549" t="s">
        <v>273</v>
      </c>
      <c r="C80" s="550"/>
      <c r="D80" s="550"/>
      <c r="E80" s="550"/>
      <c r="F80" s="550"/>
      <c r="G80" s="550"/>
      <c r="H80" s="550"/>
      <c r="I80" s="550"/>
      <c r="J80" s="550" t="s">
        <v>186</v>
      </c>
      <c r="K80" s="550"/>
      <c r="L80" s="550"/>
      <c r="M80" s="550"/>
      <c r="N80" s="550"/>
      <c r="O80" s="550" t="s">
        <v>5</v>
      </c>
      <c r="P80" s="550"/>
      <c r="Q80" s="550"/>
      <c r="R80" s="550"/>
      <c r="S80" s="550"/>
      <c r="T80" s="550"/>
      <c r="U80" s="550"/>
      <c r="V80" s="550"/>
      <c r="W80" s="550"/>
      <c r="X80" s="550" t="s">
        <v>186</v>
      </c>
      <c r="Y80" s="551"/>
      <c r="Z80" s="552" t="s">
        <v>274</v>
      </c>
      <c r="AA80" s="550"/>
      <c r="AB80" s="380" t="s">
        <v>186</v>
      </c>
    </row>
    <row r="81" spans="2:28" ht="51" customHeight="1" x14ac:dyDescent="0.2">
      <c r="B81" s="553" t="s">
        <v>492</v>
      </c>
      <c r="C81" s="554"/>
      <c r="D81" s="554"/>
      <c r="E81" s="554"/>
      <c r="F81" s="554"/>
      <c r="G81" s="554"/>
      <c r="H81" s="554"/>
      <c r="I81" s="555"/>
      <c r="J81" s="556"/>
      <c r="K81" s="557"/>
      <c r="L81" s="557"/>
      <c r="M81" s="557"/>
      <c r="N81" s="557"/>
      <c r="O81" s="558" t="s">
        <v>527</v>
      </c>
      <c r="P81" s="559"/>
      <c r="Q81" s="559"/>
      <c r="R81" s="559"/>
      <c r="S81" s="559"/>
      <c r="T81" s="559"/>
      <c r="U81" s="559"/>
      <c r="V81" s="559"/>
      <c r="W81" s="560"/>
      <c r="X81" s="561"/>
      <c r="Y81" s="561"/>
      <c r="Z81" s="562" t="s">
        <v>528</v>
      </c>
      <c r="AA81" s="562"/>
      <c r="AB81" s="540"/>
    </row>
    <row r="82" spans="2:28" ht="39.75" customHeight="1" x14ac:dyDescent="0.2">
      <c r="B82" s="472" t="s">
        <v>496</v>
      </c>
      <c r="C82" s="473"/>
      <c r="D82" s="473"/>
      <c r="E82" s="473"/>
      <c r="F82" s="473"/>
      <c r="G82" s="473"/>
      <c r="H82" s="473"/>
      <c r="I82" s="526"/>
      <c r="J82" s="527"/>
      <c r="K82" s="528"/>
      <c r="L82" s="528"/>
      <c r="M82" s="528"/>
      <c r="N82" s="528"/>
      <c r="O82" s="529" t="s">
        <v>491</v>
      </c>
      <c r="P82" s="530"/>
      <c r="Q82" s="530"/>
      <c r="R82" s="530"/>
      <c r="S82" s="530"/>
      <c r="T82" s="530"/>
      <c r="U82" s="530"/>
      <c r="V82" s="530"/>
      <c r="W82" s="531"/>
      <c r="X82" s="532"/>
      <c r="Y82" s="532"/>
      <c r="Z82" s="534"/>
      <c r="AA82" s="534"/>
      <c r="AB82" s="525"/>
    </row>
    <row r="83" spans="2:28" ht="47.25" customHeight="1" x14ac:dyDescent="0.2">
      <c r="B83" s="472" t="s">
        <v>502</v>
      </c>
      <c r="C83" s="473"/>
      <c r="D83" s="473"/>
      <c r="E83" s="473"/>
      <c r="F83" s="473"/>
      <c r="G83" s="473"/>
      <c r="H83" s="473"/>
      <c r="I83" s="526"/>
      <c r="J83" s="527"/>
      <c r="K83" s="528"/>
      <c r="L83" s="528"/>
      <c r="M83" s="528"/>
      <c r="N83" s="528"/>
      <c r="O83" s="529" t="s">
        <v>496</v>
      </c>
      <c r="P83" s="530"/>
      <c r="Q83" s="530"/>
      <c r="R83" s="530"/>
      <c r="S83" s="530"/>
      <c r="T83" s="530"/>
      <c r="U83" s="530"/>
      <c r="V83" s="530"/>
      <c r="W83" s="531"/>
      <c r="X83" s="532"/>
      <c r="Y83" s="533"/>
      <c r="Z83" s="534" t="s">
        <v>505</v>
      </c>
      <c r="AA83" s="534"/>
      <c r="AB83" s="524"/>
    </row>
    <row r="84" spans="2:28" ht="32.25" customHeight="1" x14ac:dyDescent="0.2">
      <c r="B84" s="472" t="s">
        <v>522</v>
      </c>
      <c r="C84" s="473"/>
      <c r="D84" s="473"/>
      <c r="E84" s="473"/>
      <c r="F84" s="473"/>
      <c r="G84" s="473"/>
      <c r="H84" s="473"/>
      <c r="I84" s="526"/>
      <c r="J84" s="527"/>
      <c r="K84" s="528"/>
      <c r="L84" s="528"/>
      <c r="M84" s="528"/>
      <c r="N84" s="528"/>
      <c r="O84" s="529" t="s">
        <v>523</v>
      </c>
      <c r="P84" s="530"/>
      <c r="Q84" s="530"/>
      <c r="R84" s="530"/>
      <c r="S84" s="530"/>
      <c r="T84" s="530"/>
      <c r="U84" s="530"/>
      <c r="V84" s="530"/>
      <c r="W84" s="531"/>
      <c r="X84" s="532"/>
      <c r="Y84" s="533"/>
      <c r="Z84" s="534"/>
      <c r="AA84" s="534"/>
      <c r="AB84" s="525"/>
    </row>
    <row r="85" spans="2:28" ht="31.5" customHeight="1" x14ac:dyDescent="0.2">
      <c r="B85" s="472" t="s">
        <v>523</v>
      </c>
      <c r="C85" s="473"/>
      <c r="D85" s="473"/>
      <c r="E85" s="473"/>
      <c r="F85" s="473"/>
      <c r="G85" s="473"/>
      <c r="H85" s="473"/>
      <c r="I85" s="526"/>
      <c r="J85" s="527"/>
      <c r="K85" s="528"/>
      <c r="L85" s="528"/>
      <c r="M85" s="528"/>
      <c r="N85" s="528"/>
      <c r="O85" s="529" t="s">
        <v>548</v>
      </c>
      <c r="P85" s="530"/>
      <c r="Q85" s="530"/>
      <c r="R85" s="530"/>
      <c r="S85" s="530"/>
      <c r="T85" s="530"/>
      <c r="U85" s="530"/>
      <c r="V85" s="530"/>
      <c r="W85" s="531"/>
      <c r="X85" s="532"/>
      <c r="Y85" s="533"/>
      <c r="Z85" s="534"/>
      <c r="AA85" s="534"/>
      <c r="AB85" s="524"/>
    </row>
    <row r="86" spans="2:28" ht="33" customHeight="1" x14ac:dyDescent="0.2">
      <c r="B86" s="472" t="s">
        <v>531</v>
      </c>
      <c r="C86" s="473"/>
      <c r="D86" s="473"/>
      <c r="E86" s="473"/>
      <c r="F86" s="473"/>
      <c r="G86" s="473"/>
      <c r="H86" s="473"/>
      <c r="I86" s="526"/>
      <c r="J86" s="527"/>
      <c r="K86" s="528"/>
      <c r="L86" s="528"/>
      <c r="M86" s="528"/>
      <c r="N86" s="528"/>
      <c r="O86" s="529"/>
      <c r="P86" s="530"/>
      <c r="Q86" s="530"/>
      <c r="R86" s="530"/>
      <c r="S86" s="530"/>
      <c r="T86" s="530"/>
      <c r="U86" s="530"/>
      <c r="V86" s="530"/>
      <c r="W86" s="531"/>
      <c r="X86" s="532"/>
      <c r="Y86" s="533"/>
      <c r="Z86" s="534"/>
      <c r="AA86" s="534"/>
      <c r="AB86" s="525"/>
    </row>
    <row r="87" spans="2:28" ht="36" customHeight="1" x14ac:dyDescent="0.2">
      <c r="B87" s="472" t="s">
        <v>524</v>
      </c>
      <c r="C87" s="473"/>
      <c r="D87" s="473"/>
      <c r="E87" s="473"/>
      <c r="F87" s="473"/>
      <c r="G87" s="473"/>
      <c r="H87" s="473"/>
      <c r="I87" s="526"/>
      <c r="J87" s="473"/>
      <c r="K87" s="473"/>
      <c r="L87" s="473"/>
      <c r="M87" s="473"/>
      <c r="N87" s="473"/>
      <c r="O87" s="539"/>
      <c r="P87" s="539"/>
      <c r="Q87" s="539"/>
      <c r="R87" s="539"/>
      <c r="S87" s="539"/>
      <c r="T87" s="539"/>
      <c r="U87" s="539"/>
      <c r="V87" s="539"/>
      <c r="W87" s="539"/>
      <c r="X87" s="532"/>
      <c r="Y87" s="533"/>
      <c r="Z87" s="689"/>
      <c r="AA87" s="690"/>
      <c r="AB87" s="524"/>
    </row>
    <row r="88" spans="2:28" ht="33.75" customHeight="1" x14ac:dyDescent="0.2">
      <c r="B88" s="376"/>
      <c r="C88" s="374"/>
      <c r="D88" s="374"/>
      <c r="E88" s="374"/>
      <c r="F88" s="374"/>
      <c r="G88" s="374"/>
      <c r="H88" s="374"/>
      <c r="I88" s="375"/>
      <c r="J88" s="527"/>
      <c r="K88" s="528"/>
      <c r="L88" s="528"/>
      <c r="M88" s="528"/>
      <c r="N88" s="528"/>
      <c r="O88" s="539"/>
      <c r="P88" s="539"/>
      <c r="Q88" s="539"/>
      <c r="R88" s="539"/>
      <c r="S88" s="539"/>
      <c r="T88" s="539"/>
      <c r="U88" s="539"/>
      <c r="V88" s="539"/>
      <c r="W88" s="539"/>
      <c r="X88" s="532"/>
      <c r="Y88" s="533"/>
      <c r="Z88" s="691"/>
      <c r="AA88" s="692"/>
      <c r="AB88" s="525"/>
    </row>
    <row r="89" spans="2:28" ht="48.75" customHeight="1" x14ac:dyDescent="0.2">
      <c r="B89" s="376"/>
      <c r="C89" s="374"/>
      <c r="D89" s="374"/>
      <c r="E89" s="374"/>
      <c r="F89" s="374"/>
      <c r="G89" s="374"/>
      <c r="H89" s="374"/>
      <c r="I89" s="375"/>
      <c r="J89" s="527"/>
      <c r="K89" s="528"/>
      <c r="L89" s="528"/>
      <c r="M89" s="528"/>
      <c r="N89" s="528"/>
      <c r="O89" s="539"/>
      <c r="P89" s="539"/>
      <c r="Q89" s="539"/>
      <c r="R89" s="539"/>
      <c r="S89" s="539"/>
      <c r="T89" s="539"/>
      <c r="U89" s="539"/>
      <c r="V89" s="539"/>
      <c r="W89" s="539"/>
      <c r="X89" s="533"/>
      <c r="Y89" s="533"/>
      <c r="Z89" s="689"/>
      <c r="AA89" s="690"/>
      <c r="AB89" s="524"/>
    </row>
    <row r="90" spans="2:28" ht="27" customHeight="1" x14ac:dyDescent="0.2">
      <c r="B90" s="376"/>
      <c r="C90" s="374"/>
      <c r="D90" s="374"/>
      <c r="E90" s="374"/>
      <c r="F90" s="374"/>
      <c r="G90" s="374"/>
      <c r="H90" s="374"/>
      <c r="I90" s="375"/>
      <c r="J90" s="527"/>
      <c r="K90" s="528"/>
      <c r="L90" s="528"/>
      <c r="M90" s="528"/>
      <c r="N90" s="528"/>
      <c r="O90" s="539"/>
      <c r="P90" s="539"/>
      <c r="Q90" s="539"/>
      <c r="R90" s="539"/>
      <c r="S90" s="539"/>
      <c r="T90" s="539"/>
      <c r="U90" s="539"/>
      <c r="V90" s="539"/>
      <c r="W90" s="539"/>
      <c r="X90" s="533"/>
      <c r="Y90" s="533"/>
      <c r="Z90" s="691"/>
      <c r="AA90" s="692"/>
      <c r="AB90" s="525"/>
    </row>
    <row r="91" spans="2:28" ht="34.5" customHeight="1" thickBot="1" x14ac:dyDescent="0.25">
      <c r="B91" s="400"/>
      <c r="C91" s="401"/>
      <c r="D91" s="401"/>
      <c r="E91" s="401"/>
      <c r="F91" s="401"/>
      <c r="G91" s="401"/>
      <c r="H91" s="401"/>
      <c r="I91" s="402"/>
      <c r="J91" s="535"/>
      <c r="K91" s="536"/>
      <c r="L91" s="536"/>
      <c r="M91" s="536"/>
      <c r="N91" s="536"/>
      <c r="O91" s="537"/>
      <c r="P91" s="537"/>
      <c r="Q91" s="537"/>
      <c r="R91" s="537"/>
      <c r="S91" s="537"/>
      <c r="T91" s="537"/>
      <c r="U91" s="537"/>
      <c r="V91" s="537"/>
      <c r="W91" s="537"/>
      <c r="X91" s="538"/>
      <c r="Y91" s="538"/>
      <c r="Z91" s="693"/>
      <c r="AA91" s="694"/>
      <c r="AB91" s="381"/>
    </row>
  </sheetData>
  <mergeCells count="263">
    <mergeCell ref="Z87:AA88"/>
    <mergeCell ref="Z89:AA90"/>
    <mergeCell ref="Z91:AA91"/>
    <mergeCell ref="AB87:AB88"/>
    <mergeCell ref="AB89:AB90"/>
    <mergeCell ref="B38:B39"/>
    <mergeCell ref="C38:H39"/>
    <mergeCell ref="AA38:AA39"/>
    <mergeCell ref="AB38:AB39"/>
    <mergeCell ref="J39:X39"/>
    <mergeCell ref="C46:H47"/>
    <mergeCell ref="AA46:AA47"/>
    <mergeCell ref="AB46:AB47"/>
    <mergeCell ref="J47:X47"/>
    <mergeCell ref="AB42:AB43"/>
    <mergeCell ref="AB44:AB45"/>
    <mergeCell ref="O71:W71"/>
    <mergeCell ref="X71:Y71"/>
    <mergeCell ref="Z71:AA72"/>
    <mergeCell ref="J43:X43"/>
    <mergeCell ref="B44:B45"/>
    <mergeCell ref="C44:H45"/>
    <mergeCell ref="AA44:AA45"/>
    <mergeCell ref="J45:X45"/>
    <mergeCell ref="L15:U15"/>
    <mergeCell ref="B17:F17"/>
    <mergeCell ref="G17:K17"/>
    <mergeCell ref="L17:O17"/>
    <mergeCell ref="P17:U17"/>
    <mergeCell ref="B18:F18"/>
    <mergeCell ref="G18:K18"/>
    <mergeCell ref="L18:O18"/>
    <mergeCell ref="P18:U18"/>
    <mergeCell ref="B77:I77"/>
    <mergeCell ref="J77:N77"/>
    <mergeCell ref="O77:W77"/>
    <mergeCell ref="X77:Y77"/>
    <mergeCell ref="Z77:AA78"/>
    <mergeCell ref="AB77:AB78"/>
    <mergeCell ref="B78:I78"/>
    <mergeCell ref="J78:N78"/>
    <mergeCell ref="B40:B41"/>
    <mergeCell ref="C40:H41"/>
    <mergeCell ref="AA40:AA41"/>
    <mergeCell ref="AB40:AB41"/>
    <mergeCell ref="J41:X41"/>
    <mergeCell ref="B42:B43"/>
    <mergeCell ref="C42:H43"/>
    <mergeCell ref="AA42:AA43"/>
    <mergeCell ref="B66:B67"/>
    <mergeCell ref="C66:H67"/>
    <mergeCell ref="AA66:AA67"/>
    <mergeCell ref="B46:B47"/>
    <mergeCell ref="B48:B49"/>
    <mergeCell ref="C48:H49"/>
    <mergeCell ref="AA48:AA49"/>
    <mergeCell ref="B54:B55"/>
    <mergeCell ref="S7:U7"/>
    <mergeCell ref="B8:AB8"/>
    <mergeCell ref="B9:F9"/>
    <mergeCell ref="G9:AB9"/>
    <mergeCell ref="B2:E5"/>
    <mergeCell ref="F2:Z2"/>
    <mergeCell ref="AA2:AB2"/>
    <mergeCell ref="B16:F16"/>
    <mergeCell ref="G16:K16"/>
    <mergeCell ref="L16:O16"/>
    <mergeCell ref="P16:U16"/>
    <mergeCell ref="F3:Z3"/>
    <mergeCell ref="AA3:AB3"/>
    <mergeCell ref="F4:Z4"/>
    <mergeCell ref="AA4:AB4"/>
    <mergeCell ref="F5:Z5"/>
    <mergeCell ref="AA5:AB5"/>
    <mergeCell ref="B6:AB6"/>
    <mergeCell ref="C7:E7"/>
    <mergeCell ref="B10:F10"/>
    <mergeCell ref="G10:AB10"/>
    <mergeCell ref="B12:U12"/>
    <mergeCell ref="B13:U14"/>
    <mergeCell ref="B15:K15"/>
    <mergeCell ref="P19:U19"/>
    <mergeCell ref="B21:F21"/>
    <mergeCell ref="G21:K21"/>
    <mergeCell ref="L21:O21"/>
    <mergeCell ref="P21:U21"/>
    <mergeCell ref="B23:B25"/>
    <mergeCell ref="C23:H25"/>
    <mergeCell ref="I23:I25"/>
    <mergeCell ref="J23:X24"/>
    <mergeCell ref="B20:F20"/>
    <mergeCell ref="G20:K20"/>
    <mergeCell ref="L20:O20"/>
    <mergeCell ref="P20:U20"/>
    <mergeCell ref="B19:F19"/>
    <mergeCell ref="G19:K19"/>
    <mergeCell ref="L19:O19"/>
    <mergeCell ref="Y23:Y25"/>
    <mergeCell ref="Z23:Z25"/>
    <mergeCell ref="AA23:AA25"/>
    <mergeCell ref="AB23:AB25"/>
    <mergeCell ref="B26:B27"/>
    <mergeCell ref="C26:H27"/>
    <mergeCell ref="AA26:AA27"/>
    <mergeCell ref="AB26:AB27"/>
    <mergeCell ref="AD26:AD27"/>
    <mergeCell ref="J27:X27"/>
    <mergeCell ref="B28:B29"/>
    <mergeCell ref="C28:H29"/>
    <mergeCell ref="AA28:AA29"/>
    <mergeCell ref="AB28:AB29"/>
    <mergeCell ref="J29:X29"/>
    <mergeCell ref="B30:B31"/>
    <mergeCell ref="C30:H31"/>
    <mergeCell ref="AA30:AA31"/>
    <mergeCell ref="AB30:AB31"/>
    <mergeCell ref="J31:X31"/>
    <mergeCell ref="B32:B33"/>
    <mergeCell ref="C32:H33"/>
    <mergeCell ref="AA32:AA33"/>
    <mergeCell ref="AB32:AB33"/>
    <mergeCell ref="J33:X33"/>
    <mergeCell ref="B34:B35"/>
    <mergeCell ref="C34:H35"/>
    <mergeCell ref="AA34:AA35"/>
    <mergeCell ref="AB34:AB35"/>
    <mergeCell ref="J35:X35"/>
    <mergeCell ref="B36:B37"/>
    <mergeCell ref="C36:H37"/>
    <mergeCell ref="AA36:AA37"/>
    <mergeCell ref="AB36:AB37"/>
    <mergeCell ref="J37:X37"/>
    <mergeCell ref="AB48:AB49"/>
    <mergeCell ref="J49:X49"/>
    <mergeCell ref="B50:B51"/>
    <mergeCell ref="C50:H51"/>
    <mergeCell ref="AA50:AA51"/>
    <mergeCell ref="AB50:AB51"/>
    <mergeCell ref="J51:X51"/>
    <mergeCell ref="B52:B53"/>
    <mergeCell ref="C52:H53"/>
    <mergeCell ref="AA52:AA53"/>
    <mergeCell ref="AB52:AB53"/>
    <mergeCell ref="J53:X53"/>
    <mergeCell ref="AB54:AB55"/>
    <mergeCell ref="J55:X55"/>
    <mergeCell ref="B56:B57"/>
    <mergeCell ref="C56:H57"/>
    <mergeCell ref="AA56:AA57"/>
    <mergeCell ref="AB56:AB57"/>
    <mergeCell ref="J57:X57"/>
    <mergeCell ref="B58:B59"/>
    <mergeCell ref="C58:H59"/>
    <mergeCell ref="AA58:AA59"/>
    <mergeCell ref="AB58:AB59"/>
    <mergeCell ref="J59:X59"/>
    <mergeCell ref="C54:H55"/>
    <mergeCell ref="AA54:AA55"/>
    <mergeCell ref="AB60:AB61"/>
    <mergeCell ref="J61:X61"/>
    <mergeCell ref="B60:B61"/>
    <mergeCell ref="C60:H61"/>
    <mergeCell ref="AA60:AA61"/>
    <mergeCell ref="B62:B63"/>
    <mergeCell ref="C62:H63"/>
    <mergeCell ref="AA62:AA63"/>
    <mergeCell ref="AB62:AB63"/>
    <mergeCell ref="J63:X63"/>
    <mergeCell ref="B64:B65"/>
    <mergeCell ref="C64:H65"/>
    <mergeCell ref="AA64:AA65"/>
    <mergeCell ref="AB64:AB65"/>
    <mergeCell ref="J65:X65"/>
    <mergeCell ref="AB66:AB67"/>
    <mergeCell ref="J67:X67"/>
    <mergeCell ref="B68:B69"/>
    <mergeCell ref="C68:H69"/>
    <mergeCell ref="AA68:AA69"/>
    <mergeCell ref="AB68:AB69"/>
    <mergeCell ref="J69:X69"/>
    <mergeCell ref="O73:W73"/>
    <mergeCell ref="X73:Y73"/>
    <mergeCell ref="Z73:AA74"/>
    <mergeCell ref="AB73:AB74"/>
    <mergeCell ref="B74:I74"/>
    <mergeCell ref="J74:N74"/>
    <mergeCell ref="O74:W74"/>
    <mergeCell ref="X74:Y74"/>
    <mergeCell ref="B73:I73"/>
    <mergeCell ref="J73:N73"/>
    <mergeCell ref="AB71:AB72"/>
    <mergeCell ref="B72:I72"/>
    <mergeCell ref="J72:N72"/>
    <mergeCell ref="O72:W72"/>
    <mergeCell ref="X72:Y72"/>
    <mergeCell ref="B71:I71"/>
    <mergeCell ref="J71:N71"/>
    <mergeCell ref="B75:I75"/>
    <mergeCell ref="J75:N75"/>
    <mergeCell ref="O75:W75"/>
    <mergeCell ref="X75:Y75"/>
    <mergeCell ref="Z75:AA76"/>
    <mergeCell ref="AB75:AB76"/>
    <mergeCell ref="B76:I76"/>
    <mergeCell ref="J76:N76"/>
    <mergeCell ref="O76:W76"/>
    <mergeCell ref="X76:Y76"/>
    <mergeCell ref="AB81:AB82"/>
    <mergeCell ref="B82:I82"/>
    <mergeCell ref="J82:N82"/>
    <mergeCell ref="O82:W82"/>
    <mergeCell ref="X82:Y82"/>
    <mergeCell ref="O78:W78"/>
    <mergeCell ref="X78:Y78"/>
    <mergeCell ref="B79:N79"/>
    <mergeCell ref="O79:Y79"/>
    <mergeCell ref="Z79:AB79"/>
    <mergeCell ref="B80:I80"/>
    <mergeCell ref="J80:N80"/>
    <mergeCell ref="O80:W80"/>
    <mergeCell ref="X80:Y80"/>
    <mergeCell ref="Z80:AA80"/>
    <mergeCell ref="B81:I81"/>
    <mergeCell ref="J81:N81"/>
    <mergeCell ref="O81:W81"/>
    <mergeCell ref="X81:Y81"/>
    <mergeCell ref="Z81:AA82"/>
    <mergeCell ref="J91:N91"/>
    <mergeCell ref="O91:W91"/>
    <mergeCell ref="X91:Y91"/>
    <mergeCell ref="B87:I87"/>
    <mergeCell ref="J87:N87"/>
    <mergeCell ref="O87:W87"/>
    <mergeCell ref="X87:Y87"/>
    <mergeCell ref="J88:N88"/>
    <mergeCell ref="O88:W88"/>
    <mergeCell ref="X88:Y88"/>
    <mergeCell ref="J89:N89"/>
    <mergeCell ref="O89:W89"/>
    <mergeCell ref="X89:Y89"/>
    <mergeCell ref="J90:N90"/>
    <mergeCell ref="O90:W90"/>
    <mergeCell ref="X90:Y90"/>
    <mergeCell ref="AB83:AB84"/>
    <mergeCell ref="B85:I85"/>
    <mergeCell ref="J85:N85"/>
    <mergeCell ref="O85:W85"/>
    <mergeCell ref="X85:Y85"/>
    <mergeCell ref="Z85:AA86"/>
    <mergeCell ref="AB85:AB86"/>
    <mergeCell ref="B86:I86"/>
    <mergeCell ref="J86:N86"/>
    <mergeCell ref="O86:W86"/>
    <mergeCell ref="X86:Y86"/>
    <mergeCell ref="B84:I84"/>
    <mergeCell ref="J84:N84"/>
    <mergeCell ref="O84:W84"/>
    <mergeCell ref="X84:Y84"/>
    <mergeCell ref="B83:I83"/>
    <mergeCell ref="J83:N83"/>
    <mergeCell ref="O83:W83"/>
    <mergeCell ref="X83:Y83"/>
    <mergeCell ref="Z83:AA84"/>
  </mergeCells>
  <conditionalFormatting sqref="AB32 AB34 AB36">
    <cfRule type="containsText" dxfId="91" priority="20" stopIfTrue="1" operator="containsText" text="Riesgo Alto">
      <formula>NOT(ISERROR(SEARCH("Riesgo Alto",AB32)))</formula>
    </cfRule>
    <cfRule type="containsText" dxfId="90" priority="21" stopIfTrue="1" operator="containsText" text="Riesgo Moderado">
      <formula>NOT(ISERROR(SEARCH("Riesgo Moderado",AB32)))</formula>
    </cfRule>
    <cfRule type="containsText" dxfId="89" priority="22" stopIfTrue="1" operator="containsText" text="Riesgo Bajo">
      <formula>NOT(ISERROR(SEARCH("Riesgo Bajo",AB32)))</formula>
    </cfRule>
    <cfRule type="containsText" dxfId="88" priority="23" stopIfTrue="1" operator="containsText" text="Riesgo Alto">
      <formula>NOT(ISERROR(SEARCH("Riesgo Alto",AB32)))</formula>
    </cfRule>
    <cfRule type="containsText" dxfId="87" priority="24" stopIfTrue="1" operator="containsText" text="Riesgo Extremo">
      <formula>NOT(ISERROR(SEARCH("Riesgo Extremo",AB32)))</formula>
    </cfRule>
  </conditionalFormatting>
  <conditionalFormatting sqref="AB32 AB34 AB36">
    <cfRule type="containsText" dxfId="86" priority="19" stopIfTrue="1" operator="containsText" text="Riesgo Extremo">
      <formula>NOT(ISERROR(SEARCH("Riesgo Extremo",AB32)))</formula>
    </cfRule>
  </conditionalFormatting>
  <conditionalFormatting sqref="AD26:AD27">
    <cfRule type="containsText" dxfId="85" priority="38" stopIfTrue="1" operator="containsText" text="riesgo extrema">
      <formula>NOT(ISERROR(SEARCH("riesgo extrema",AD26)))</formula>
    </cfRule>
    <cfRule type="containsText" dxfId="84" priority="39" stopIfTrue="1" operator="containsText" text="riesgo extrema">
      <formula>NOT(ISERROR(SEARCH("riesgo extrema",AD26)))</formula>
    </cfRule>
    <cfRule type="containsText" dxfId="83" priority="40" stopIfTrue="1" operator="containsText" text="riesgo moderada">
      <formula>NOT(ISERROR(SEARCH("riesgo moderada",AD26)))</formula>
    </cfRule>
    <cfRule type="containsText" dxfId="82" priority="41" stopIfTrue="1" operator="containsText" text="Riesgo alta">
      <formula>NOT(ISERROR(SEARCH("Riesgo alta",AD26)))</formula>
    </cfRule>
    <cfRule type="containsText" dxfId="81" priority="42" stopIfTrue="1" operator="containsText" text="Riesgo baja">
      <formula>NOT(ISERROR(SEARCH("Riesgo baja",AD26)))</formula>
    </cfRule>
  </conditionalFormatting>
  <conditionalFormatting sqref="AE17">
    <cfRule type="colorScale" priority="37">
      <colorScale>
        <cfvo type="min"/>
        <cfvo type="percentile" val="50"/>
        <cfvo type="max"/>
        <color rgb="FFF8696B"/>
        <color rgb="FFFFEB84"/>
        <color rgb="FF63BE7B"/>
      </colorScale>
    </cfRule>
  </conditionalFormatting>
  <conditionalFormatting sqref="AB26 AB28 AB30 AB38 AB40 AB42 AB44 AB46 AB48 AB50 AB52 AB54 AB56 AB58 AB60 AB62 AB64 AB66 AB68">
    <cfRule type="containsText" dxfId="80" priority="32" stopIfTrue="1" operator="containsText" text="Riesgo Alto">
      <formula>NOT(ISERROR(SEARCH("Riesgo Alto",AB26)))</formula>
    </cfRule>
    <cfRule type="containsText" dxfId="79" priority="33" stopIfTrue="1" operator="containsText" text="Riesgo Moderado">
      <formula>NOT(ISERROR(SEARCH("Riesgo Moderado",AB26)))</formula>
    </cfRule>
    <cfRule type="containsText" dxfId="78" priority="34" stopIfTrue="1" operator="containsText" text="Riesgo Bajo">
      <formula>NOT(ISERROR(SEARCH("Riesgo Bajo",AB26)))</formula>
    </cfRule>
    <cfRule type="containsText" dxfId="77" priority="35" stopIfTrue="1" operator="containsText" text="Riesgo Alto">
      <formula>NOT(ISERROR(SEARCH("Riesgo Alto",AB26)))</formula>
    </cfRule>
    <cfRule type="containsText" dxfId="76" priority="36" stopIfTrue="1" operator="containsText" text="Riesgo Extremo">
      <formula>NOT(ISERROR(SEARCH("Riesgo Extremo",AB26)))</formula>
    </cfRule>
  </conditionalFormatting>
  <conditionalFormatting sqref="AB26 AB28 AB30 AB38 AB40 AB42 AB44 AB46 AB48 AB50 AB52 AB54 AB56 AB58 AB60 AB62 AB64 AB66 AB68">
    <cfRule type="containsText" dxfId="75" priority="31" stopIfTrue="1" operator="containsText" text="Riesgo Extremo">
      <formula>NOT(ISERROR(SEARCH("Riesgo Extremo",AB26)))</formula>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$L$17:$L$19</xm:f>
          </x14:formula1>
          <xm:sqref>J67 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J65595 JF65595 TB65595 ACX65595 AMT65595 AWP65595 BGL65595 BQH65595 CAD65595 CJZ65595 CTV65595 DDR65595 DNN65595 DXJ65595 EHF65595 ERB65595 FAX65595 FKT65595 FUP65595 GEL65595 GOH65595 GYD65595 HHZ65595 HRV65595 IBR65595 ILN65595 IVJ65595 JFF65595 JPB65595 JYX65595 KIT65595 KSP65595 LCL65595 LMH65595 LWD65595 MFZ65595 MPV65595 MZR65595 NJN65595 NTJ65595 ODF65595 ONB65595 OWX65595 PGT65595 PQP65595 QAL65595 QKH65595 QUD65595 RDZ65595 RNV65595 RXR65595 SHN65595 SRJ65595 TBF65595 TLB65595 TUX65595 UET65595 UOP65595 UYL65595 VIH65595 VSD65595 WBZ65595 WLV65595 WVR65595 J131131 JF131131 TB131131 ACX131131 AMT131131 AWP131131 BGL131131 BQH131131 CAD131131 CJZ131131 CTV131131 DDR131131 DNN131131 DXJ131131 EHF131131 ERB131131 FAX131131 FKT131131 FUP131131 GEL131131 GOH131131 GYD131131 HHZ131131 HRV131131 IBR131131 ILN131131 IVJ131131 JFF131131 JPB131131 JYX131131 KIT131131 KSP131131 LCL131131 LMH131131 LWD131131 MFZ131131 MPV131131 MZR131131 NJN131131 NTJ131131 ODF131131 ONB131131 OWX131131 PGT131131 PQP131131 QAL131131 QKH131131 QUD131131 RDZ131131 RNV131131 RXR131131 SHN131131 SRJ131131 TBF131131 TLB131131 TUX131131 UET131131 UOP131131 UYL131131 VIH131131 VSD131131 WBZ131131 WLV131131 WVR131131 J196667 JF196667 TB196667 ACX196667 AMT196667 AWP196667 BGL196667 BQH196667 CAD196667 CJZ196667 CTV196667 DDR196667 DNN196667 DXJ196667 EHF196667 ERB196667 FAX196667 FKT196667 FUP196667 GEL196667 GOH196667 GYD196667 HHZ196667 HRV196667 IBR196667 ILN196667 IVJ196667 JFF196667 JPB196667 JYX196667 KIT196667 KSP196667 LCL196667 LMH196667 LWD196667 MFZ196667 MPV196667 MZR196667 NJN196667 NTJ196667 ODF196667 ONB196667 OWX196667 PGT196667 PQP196667 QAL196667 QKH196667 QUD196667 RDZ196667 RNV196667 RXR196667 SHN196667 SRJ196667 TBF196667 TLB196667 TUX196667 UET196667 UOP196667 UYL196667 VIH196667 VSD196667 WBZ196667 WLV196667 WVR196667 J262203 JF262203 TB262203 ACX262203 AMT262203 AWP262203 BGL262203 BQH262203 CAD262203 CJZ262203 CTV262203 DDR262203 DNN262203 DXJ262203 EHF262203 ERB262203 FAX262203 FKT262203 FUP262203 GEL262203 GOH262203 GYD262203 HHZ262203 HRV262203 IBR262203 ILN262203 IVJ262203 JFF262203 JPB262203 JYX262203 KIT262203 KSP262203 LCL262203 LMH262203 LWD262203 MFZ262203 MPV262203 MZR262203 NJN262203 NTJ262203 ODF262203 ONB262203 OWX262203 PGT262203 PQP262203 QAL262203 QKH262203 QUD262203 RDZ262203 RNV262203 RXR262203 SHN262203 SRJ262203 TBF262203 TLB262203 TUX262203 UET262203 UOP262203 UYL262203 VIH262203 VSD262203 WBZ262203 WLV262203 WVR262203 J327739 JF327739 TB327739 ACX327739 AMT327739 AWP327739 BGL327739 BQH327739 CAD327739 CJZ327739 CTV327739 DDR327739 DNN327739 DXJ327739 EHF327739 ERB327739 FAX327739 FKT327739 FUP327739 GEL327739 GOH327739 GYD327739 HHZ327739 HRV327739 IBR327739 ILN327739 IVJ327739 JFF327739 JPB327739 JYX327739 KIT327739 KSP327739 LCL327739 LMH327739 LWD327739 MFZ327739 MPV327739 MZR327739 NJN327739 NTJ327739 ODF327739 ONB327739 OWX327739 PGT327739 PQP327739 QAL327739 QKH327739 QUD327739 RDZ327739 RNV327739 RXR327739 SHN327739 SRJ327739 TBF327739 TLB327739 TUX327739 UET327739 UOP327739 UYL327739 VIH327739 VSD327739 WBZ327739 WLV327739 WVR327739 J393275 JF393275 TB393275 ACX393275 AMT393275 AWP393275 BGL393275 BQH393275 CAD393275 CJZ393275 CTV393275 DDR393275 DNN393275 DXJ393275 EHF393275 ERB393275 FAX393275 FKT393275 FUP393275 GEL393275 GOH393275 GYD393275 HHZ393275 HRV393275 IBR393275 ILN393275 IVJ393275 JFF393275 JPB393275 JYX393275 KIT393275 KSP393275 LCL393275 LMH393275 LWD393275 MFZ393275 MPV393275 MZR393275 NJN393275 NTJ393275 ODF393275 ONB393275 OWX393275 PGT393275 PQP393275 QAL393275 QKH393275 QUD393275 RDZ393275 RNV393275 RXR393275 SHN393275 SRJ393275 TBF393275 TLB393275 TUX393275 UET393275 UOP393275 UYL393275 VIH393275 VSD393275 WBZ393275 WLV393275 WVR393275 J458811 JF458811 TB458811 ACX458811 AMT458811 AWP458811 BGL458811 BQH458811 CAD458811 CJZ458811 CTV458811 DDR458811 DNN458811 DXJ458811 EHF458811 ERB458811 FAX458811 FKT458811 FUP458811 GEL458811 GOH458811 GYD458811 HHZ458811 HRV458811 IBR458811 ILN458811 IVJ458811 JFF458811 JPB458811 JYX458811 KIT458811 KSP458811 LCL458811 LMH458811 LWD458811 MFZ458811 MPV458811 MZR458811 NJN458811 NTJ458811 ODF458811 ONB458811 OWX458811 PGT458811 PQP458811 QAL458811 QKH458811 QUD458811 RDZ458811 RNV458811 RXR458811 SHN458811 SRJ458811 TBF458811 TLB458811 TUX458811 UET458811 UOP458811 UYL458811 VIH458811 VSD458811 WBZ458811 WLV458811 WVR458811 J524347 JF524347 TB524347 ACX524347 AMT524347 AWP524347 BGL524347 BQH524347 CAD524347 CJZ524347 CTV524347 DDR524347 DNN524347 DXJ524347 EHF524347 ERB524347 FAX524347 FKT524347 FUP524347 GEL524347 GOH524347 GYD524347 HHZ524347 HRV524347 IBR524347 ILN524347 IVJ524347 JFF524347 JPB524347 JYX524347 KIT524347 KSP524347 LCL524347 LMH524347 LWD524347 MFZ524347 MPV524347 MZR524347 NJN524347 NTJ524347 ODF524347 ONB524347 OWX524347 PGT524347 PQP524347 QAL524347 QKH524347 QUD524347 RDZ524347 RNV524347 RXR524347 SHN524347 SRJ524347 TBF524347 TLB524347 TUX524347 UET524347 UOP524347 UYL524347 VIH524347 VSD524347 WBZ524347 WLV524347 WVR524347 J589883 JF589883 TB589883 ACX589883 AMT589883 AWP589883 BGL589883 BQH589883 CAD589883 CJZ589883 CTV589883 DDR589883 DNN589883 DXJ589883 EHF589883 ERB589883 FAX589883 FKT589883 FUP589883 GEL589883 GOH589883 GYD589883 HHZ589883 HRV589883 IBR589883 ILN589883 IVJ589883 JFF589883 JPB589883 JYX589883 KIT589883 KSP589883 LCL589883 LMH589883 LWD589883 MFZ589883 MPV589883 MZR589883 NJN589883 NTJ589883 ODF589883 ONB589883 OWX589883 PGT589883 PQP589883 QAL589883 QKH589883 QUD589883 RDZ589883 RNV589883 RXR589883 SHN589883 SRJ589883 TBF589883 TLB589883 TUX589883 UET589883 UOP589883 UYL589883 VIH589883 VSD589883 WBZ589883 WLV589883 WVR589883 J655419 JF655419 TB655419 ACX655419 AMT655419 AWP655419 BGL655419 BQH655419 CAD655419 CJZ655419 CTV655419 DDR655419 DNN655419 DXJ655419 EHF655419 ERB655419 FAX655419 FKT655419 FUP655419 GEL655419 GOH655419 GYD655419 HHZ655419 HRV655419 IBR655419 ILN655419 IVJ655419 JFF655419 JPB655419 JYX655419 KIT655419 KSP655419 LCL655419 LMH655419 LWD655419 MFZ655419 MPV655419 MZR655419 NJN655419 NTJ655419 ODF655419 ONB655419 OWX655419 PGT655419 PQP655419 QAL655419 QKH655419 QUD655419 RDZ655419 RNV655419 RXR655419 SHN655419 SRJ655419 TBF655419 TLB655419 TUX655419 UET655419 UOP655419 UYL655419 VIH655419 VSD655419 WBZ655419 WLV655419 WVR655419 J720955 JF720955 TB720955 ACX720955 AMT720955 AWP720955 BGL720955 BQH720955 CAD720955 CJZ720955 CTV720955 DDR720955 DNN720955 DXJ720955 EHF720955 ERB720955 FAX720955 FKT720955 FUP720955 GEL720955 GOH720955 GYD720955 HHZ720955 HRV720955 IBR720955 ILN720955 IVJ720955 JFF720955 JPB720955 JYX720955 KIT720955 KSP720955 LCL720955 LMH720955 LWD720955 MFZ720955 MPV720955 MZR720955 NJN720955 NTJ720955 ODF720955 ONB720955 OWX720955 PGT720955 PQP720955 QAL720955 QKH720955 QUD720955 RDZ720955 RNV720955 RXR720955 SHN720955 SRJ720955 TBF720955 TLB720955 TUX720955 UET720955 UOP720955 UYL720955 VIH720955 VSD720955 WBZ720955 WLV720955 WVR720955 J786491 JF786491 TB786491 ACX786491 AMT786491 AWP786491 BGL786491 BQH786491 CAD786491 CJZ786491 CTV786491 DDR786491 DNN786491 DXJ786491 EHF786491 ERB786491 FAX786491 FKT786491 FUP786491 GEL786491 GOH786491 GYD786491 HHZ786491 HRV786491 IBR786491 ILN786491 IVJ786491 JFF786491 JPB786491 JYX786491 KIT786491 KSP786491 LCL786491 LMH786491 LWD786491 MFZ786491 MPV786491 MZR786491 NJN786491 NTJ786491 ODF786491 ONB786491 OWX786491 PGT786491 PQP786491 QAL786491 QKH786491 QUD786491 RDZ786491 RNV786491 RXR786491 SHN786491 SRJ786491 TBF786491 TLB786491 TUX786491 UET786491 UOP786491 UYL786491 VIH786491 VSD786491 WBZ786491 WLV786491 WVR786491 J852027 JF852027 TB852027 ACX852027 AMT852027 AWP852027 BGL852027 BQH852027 CAD852027 CJZ852027 CTV852027 DDR852027 DNN852027 DXJ852027 EHF852027 ERB852027 FAX852027 FKT852027 FUP852027 GEL852027 GOH852027 GYD852027 HHZ852027 HRV852027 IBR852027 ILN852027 IVJ852027 JFF852027 JPB852027 JYX852027 KIT852027 KSP852027 LCL852027 LMH852027 LWD852027 MFZ852027 MPV852027 MZR852027 NJN852027 NTJ852027 ODF852027 ONB852027 OWX852027 PGT852027 PQP852027 QAL852027 QKH852027 QUD852027 RDZ852027 RNV852027 RXR852027 SHN852027 SRJ852027 TBF852027 TLB852027 TUX852027 UET852027 UOP852027 UYL852027 VIH852027 VSD852027 WBZ852027 WLV852027 WVR852027 J917563 JF917563 TB917563 ACX917563 AMT917563 AWP917563 BGL917563 BQH917563 CAD917563 CJZ917563 CTV917563 DDR917563 DNN917563 DXJ917563 EHF917563 ERB917563 FAX917563 FKT917563 FUP917563 GEL917563 GOH917563 GYD917563 HHZ917563 HRV917563 IBR917563 ILN917563 IVJ917563 JFF917563 JPB917563 JYX917563 KIT917563 KSP917563 LCL917563 LMH917563 LWD917563 MFZ917563 MPV917563 MZR917563 NJN917563 NTJ917563 ODF917563 ONB917563 OWX917563 PGT917563 PQP917563 QAL917563 QKH917563 QUD917563 RDZ917563 RNV917563 RXR917563 SHN917563 SRJ917563 TBF917563 TLB917563 TUX917563 UET917563 UOP917563 UYL917563 VIH917563 VSD917563 WBZ917563 WLV917563 WVR917563 J983099 JF983099 TB983099 ACX983099 AMT983099 AWP983099 BGL983099 BQH983099 CAD983099 CJZ983099 CTV983099 DDR983099 DNN983099 DXJ983099 EHF983099 ERB983099 FAX983099 FKT983099 FUP983099 GEL983099 GOH983099 GYD983099 HHZ983099 HRV983099 IBR983099 ILN983099 IVJ983099 JFF983099 JPB983099 JYX983099 KIT983099 KSP983099 LCL983099 LMH983099 LWD983099 MFZ983099 MPV983099 MZR983099 NJN983099 NTJ983099 ODF983099 ONB983099 OWX983099 PGT983099 PQP983099 QAL983099 QKH983099 QUD983099 RDZ983099 RNV983099 RXR983099 SHN983099 SRJ983099 TBF983099 TLB983099 TUX983099 UET983099 UOP983099 UYL983099 VIH983099 VSD983099 WBZ983099 WLV983099 WVR983099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J63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J65591 JF65591 TB65591 ACX65591 AMT65591 AWP65591 BGL65591 BQH65591 CAD65591 CJZ65591 CTV65591 DDR65591 DNN65591 DXJ65591 EHF65591 ERB65591 FAX65591 FKT65591 FUP65591 GEL65591 GOH65591 GYD65591 HHZ65591 HRV65591 IBR65591 ILN65591 IVJ65591 JFF65591 JPB65591 JYX65591 KIT65591 KSP65591 LCL65591 LMH65591 LWD65591 MFZ65591 MPV65591 MZR65591 NJN65591 NTJ65591 ODF65591 ONB65591 OWX65591 PGT65591 PQP65591 QAL65591 QKH65591 QUD65591 RDZ65591 RNV65591 RXR65591 SHN65591 SRJ65591 TBF65591 TLB65591 TUX65591 UET65591 UOP65591 UYL65591 VIH65591 VSD65591 WBZ65591 WLV65591 WVR65591 J131127 JF131127 TB131127 ACX131127 AMT131127 AWP131127 BGL131127 BQH131127 CAD131127 CJZ131127 CTV131127 DDR131127 DNN131127 DXJ131127 EHF131127 ERB131127 FAX131127 FKT131127 FUP131127 GEL131127 GOH131127 GYD131127 HHZ131127 HRV131127 IBR131127 ILN131127 IVJ131127 JFF131127 JPB131127 JYX131127 KIT131127 KSP131127 LCL131127 LMH131127 LWD131127 MFZ131127 MPV131127 MZR131127 NJN131127 NTJ131127 ODF131127 ONB131127 OWX131127 PGT131127 PQP131127 QAL131127 QKH131127 QUD131127 RDZ131127 RNV131127 RXR131127 SHN131127 SRJ131127 TBF131127 TLB131127 TUX131127 UET131127 UOP131127 UYL131127 VIH131127 VSD131127 WBZ131127 WLV131127 WVR131127 J196663 JF196663 TB196663 ACX196663 AMT196663 AWP196663 BGL196663 BQH196663 CAD196663 CJZ196663 CTV196663 DDR196663 DNN196663 DXJ196663 EHF196663 ERB196663 FAX196663 FKT196663 FUP196663 GEL196663 GOH196663 GYD196663 HHZ196663 HRV196663 IBR196663 ILN196663 IVJ196663 JFF196663 JPB196663 JYX196663 KIT196663 KSP196663 LCL196663 LMH196663 LWD196663 MFZ196663 MPV196663 MZR196663 NJN196663 NTJ196663 ODF196663 ONB196663 OWX196663 PGT196663 PQP196663 QAL196663 QKH196663 QUD196663 RDZ196663 RNV196663 RXR196663 SHN196663 SRJ196663 TBF196663 TLB196663 TUX196663 UET196663 UOP196663 UYL196663 VIH196663 VSD196663 WBZ196663 WLV196663 WVR196663 J262199 JF262199 TB262199 ACX262199 AMT262199 AWP262199 BGL262199 BQH262199 CAD262199 CJZ262199 CTV262199 DDR262199 DNN262199 DXJ262199 EHF262199 ERB262199 FAX262199 FKT262199 FUP262199 GEL262199 GOH262199 GYD262199 HHZ262199 HRV262199 IBR262199 ILN262199 IVJ262199 JFF262199 JPB262199 JYX262199 KIT262199 KSP262199 LCL262199 LMH262199 LWD262199 MFZ262199 MPV262199 MZR262199 NJN262199 NTJ262199 ODF262199 ONB262199 OWX262199 PGT262199 PQP262199 QAL262199 QKH262199 QUD262199 RDZ262199 RNV262199 RXR262199 SHN262199 SRJ262199 TBF262199 TLB262199 TUX262199 UET262199 UOP262199 UYL262199 VIH262199 VSD262199 WBZ262199 WLV262199 WVR262199 J327735 JF327735 TB327735 ACX327735 AMT327735 AWP327735 BGL327735 BQH327735 CAD327735 CJZ327735 CTV327735 DDR327735 DNN327735 DXJ327735 EHF327735 ERB327735 FAX327735 FKT327735 FUP327735 GEL327735 GOH327735 GYD327735 HHZ327735 HRV327735 IBR327735 ILN327735 IVJ327735 JFF327735 JPB327735 JYX327735 KIT327735 KSP327735 LCL327735 LMH327735 LWD327735 MFZ327735 MPV327735 MZR327735 NJN327735 NTJ327735 ODF327735 ONB327735 OWX327735 PGT327735 PQP327735 QAL327735 QKH327735 QUD327735 RDZ327735 RNV327735 RXR327735 SHN327735 SRJ327735 TBF327735 TLB327735 TUX327735 UET327735 UOP327735 UYL327735 VIH327735 VSD327735 WBZ327735 WLV327735 WVR327735 J393271 JF393271 TB393271 ACX393271 AMT393271 AWP393271 BGL393271 BQH393271 CAD393271 CJZ393271 CTV393271 DDR393271 DNN393271 DXJ393271 EHF393271 ERB393271 FAX393271 FKT393271 FUP393271 GEL393271 GOH393271 GYD393271 HHZ393271 HRV393271 IBR393271 ILN393271 IVJ393271 JFF393271 JPB393271 JYX393271 KIT393271 KSP393271 LCL393271 LMH393271 LWD393271 MFZ393271 MPV393271 MZR393271 NJN393271 NTJ393271 ODF393271 ONB393271 OWX393271 PGT393271 PQP393271 QAL393271 QKH393271 QUD393271 RDZ393271 RNV393271 RXR393271 SHN393271 SRJ393271 TBF393271 TLB393271 TUX393271 UET393271 UOP393271 UYL393271 VIH393271 VSD393271 WBZ393271 WLV393271 WVR393271 J458807 JF458807 TB458807 ACX458807 AMT458807 AWP458807 BGL458807 BQH458807 CAD458807 CJZ458807 CTV458807 DDR458807 DNN458807 DXJ458807 EHF458807 ERB458807 FAX458807 FKT458807 FUP458807 GEL458807 GOH458807 GYD458807 HHZ458807 HRV458807 IBR458807 ILN458807 IVJ458807 JFF458807 JPB458807 JYX458807 KIT458807 KSP458807 LCL458807 LMH458807 LWD458807 MFZ458807 MPV458807 MZR458807 NJN458807 NTJ458807 ODF458807 ONB458807 OWX458807 PGT458807 PQP458807 QAL458807 QKH458807 QUD458807 RDZ458807 RNV458807 RXR458807 SHN458807 SRJ458807 TBF458807 TLB458807 TUX458807 UET458807 UOP458807 UYL458807 VIH458807 VSD458807 WBZ458807 WLV458807 WVR458807 J524343 JF524343 TB524343 ACX524343 AMT524343 AWP524343 BGL524343 BQH524343 CAD524343 CJZ524343 CTV524343 DDR524343 DNN524343 DXJ524343 EHF524343 ERB524343 FAX524343 FKT524343 FUP524343 GEL524343 GOH524343 GYD524343 HHZ524343 HRV524343 IBR524343 ILN524343 IVJ524343 JFF524343 JPB524343 JYX524343 KIT524343 KSP524343 LCL524343 LMH524343 LWD524343 MFZ524343 MPV524343 MZR524343 NJN524343 NTJ524343 ODF524343 ONB524343 OWX524343 PGT524343 PQP524343 QAL524343 QKH524343 QUD524343 RDZ524343 RNV524343 RXR524343 SHN524343 SRJ524343 TBF524343 TLB524343 TUX524343 UET524343 UOP524343 UYL524343 VIH524343 VSD524343 WBZ524343 WLV524343 WVR524343 J589879 JF589879 TB589879 ACX589879 AMT589879 AWP589879 BGL589879 BQH589879 CAD589879 CJZ589879 CTV589879 DDR589879 DNN589879 DXJ589879 EHF589879 ERB589879 FAX589879 FKT589879 FUP589879 GEL589879 GOH589879 GYD589879 HHZ589879 HRV589879 IBR589879 ILN589879 IVJ589879 JFF589879 JPB589879 JYX589879 KIT589879 KSP589879 LCL589879 LMH589879 LWD589879 MFZ589879 MPV589879 MZR589879 NJN589879 NTJ589879 ODF589879 ONB589879 OWX589879 PGT589879 PQP589879 QAL589879 QKH589879 QUD589879 RDZ589879 RNV589879 RXR589879 SHN589879 SRJ589879 TBF589879 TLB589879 TUX589879 UET589879 UOP589879 UYL589879 VIH589879 VSD589879 WBZ589879 WLV589879 WVR589879 J655415 JF655415 TB655415 ACX655415 AMT655415 AWP655415 BGL655415 BQH655415 CAD655415 CJZ655415 CTV655415 DDR655415 DNN655415 DXJ655415 EHF655415 ERB655415 FAX655415 FKT655415 FUP655415 GEL655415 GOH655415 GYD655415 HHZ655415 HRV655415 IBR655415 ILN655415 IVJ655415 JFF655415 JPB655415 JYX655415 KIT655415 KSP655415 LCL655415 LMH655415 LWD655415 MFZ655415 MPV655415 MZR655415 NJN655415 NTJ655415 ODF655415 ONB655415 OWX655415 PGT655415 PQP655415 QAL655415 QKH655415 QUD655415 RDZ655415 RNV655415 RXR655415 SHN655415 SRJ655415 TBF655415 TLB655415 TUX655415 UET655415 UOP655415 UYL655415 VIH655415 VSD655415 WBZ655415 WLV655415 WVR655415 J720951 JF720951 TB720951 ACX720951 AMT720951 AWP720951 BGL720951 BQH720951 CAD720951 CJZ720951 CTV720951 DDR720951 DNN720951 DXJ720951 EHF720951 ERB720951 FAX720951 FKT720951 FUP720951 GEL720951 GOH720951 GYD720951 HHZ720951 HRV720951 IBR720951 ILN720951 IVJ720951 JFF720951 JPB720951 JYX720951 KIT720951 KSP720951 LCL720951 LMH720951 LWD720951 MFZ720951 MPV720951 MZR720951 NJN720951 NTJ720951 ODF720951 ONB720951 OWX720951 PGT720951 PQP720951 QAL720951 QKH720951 QUD720951 RDZ720951 RNV720951 RXR720951 SHN720951 SRJ720951 TBF720951 TLB720951 TUX720951 UET720951 UOP720951 UYL720951 VIH720951 VSD720951 WBZ720951 WLV720951 WVR720951 J786487 JF786487 TB786487 ACX786487 AMT786487 AWP786487 BGL786487 BQH786487 CAD786487 CJZ786487 CTV786487 DDR786487 DNN786487 DXJ786487 EHF786487 ERB786487 FAX786487 FKT786487 FUP786487 GEL786487 GOH786487 GYD786487 HHZ786487 HRV786487 IBR786487 ILN786487 IVJ786487 JFF786487 JPB786487 JYX786487 KIT786487 KSP786487 LCL786487 LMH786487 LWD786487 MFZ786487 MPV786487 MZR786487 NJN786487 NTJ786487 ODF786487 ONB786487 OWX786487 PGT786487 PQP786487 QAL786487 QKH786487 QUD786487 RDZ786487 RNV786487 RXR786487 SHN786487 SRJ786487 TBF786487 TLB786487 TUX786487 UET786487 UOP786487 UYL786487 VIH786487 VSD786487 WBZ786487 WLV786487 WVR786487 J852023 JF852023 TB852023 ACX852023 AMT852023 AWP852023 BGL852023 BQH852023 CAD852023 CJZ852023 CTV852023 DDR852023 DNN852023 DXJ852023 EHF852023 ERB852023 FAX852023 FKT852023 FUP852023 GEL852023 GOH852023 GYD852023 HHZ852023 HRV852023 IBR852023 ILN852023 IVJ852023 JFF852023 JPB852023 JYX852023 KIT852023 KSP852023 LCL852023 LMH852023 LWD852023 MFZ852023 MPV852023 MZR852023 NJN852023 NTJ852023 ODF852023 ONB852023 OWX852023 PGT852023 PQP852023 QAL852023 QKH852023 QUD852023 RDZ852023 RNV852023 RXR852023 SHN852023 SRJ852023 TBF852023 TLB852023 TUX852023 UET852023 UOP852023 UYL852023 VIH852023 VSD852023 WBZ852023 WLV852023 WVR852023 J917559 JF917559 TB917559 ACX917559 AMT917559 AWP917559 BGL917559 BQH917559 CAD917559 CJZ917559 CTV917559 DDR917559 DNN917559 DXJ917559 EHF917559 ERB917559 FAX917559 FKT917559 FUP917559 GEL917559 GOH917559 GYD917559 HHZ917559 HRV917559 IBR917559 ILN917559 IVJ917559 JFF917559 JPB917559 JYX917559 KIT917559 KSP917559 LCL917559 LMH917559 LWD917559 MFZ917559 MPV917559 MZR917559 NJN917559 NTJ917559 ODF917559 ONB917559 OWX917559 PGT917559 PQP917559 QAL917559 QKH917559 QUD917559 RDZ917559 RNV917559 RXR917559 SHN917559 SRJ917559 TBF917559 TLB917559 TUX917559 UET917559 UOP917559 UYL917559 VIH917559 VSD917559 WBZ917559 WLV917559 WVR917559 J983095 JF983095 TB983095 ACX983095 AMT983095 AWP983095 BGL983095 BQH983095 CAD983095 CJZ983095 CTV983095 DDR983095 DNN983095 DXJ983095 EHF983095 ERB983095 FAX983095 FKT983095 FUP983095 GEL983095 GOH983095 GYD983095 HHZ983095 HRV983095 IBR983095 ILN983095 IVJ983095 JFF983095 JPB983095 JYX983095 KIT983095 KSP983095 LCL983095 LMH983095 LWD983095 MFZ983095 MPV983095 MZR983095 NJN983095 NTJ983095 ODF983095 ONB983095 OWX983095 PGT983095 PQP983095 QAL983095 QKH983095 QUD983095 RDZ983095 RNV983095 RXR983095 SHN983095 SRJ983095 TBF983095 TLB983095 TUX983095 UET983095 UOP983095 UYL983095 VIH983095 VSD983095 WBZ983095 WLV983095 WVR983095 J69 JF69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J65597 JF65597 TB65597 ACX65597 AMT65597 AWP65597 BGL65597 BQH65597 CAD65597 CJZ65597 CTV65597 DDR65597 DNN65597 DXJ65597 EHF65597 ERB65597 FAX65597 FKT65597 FUP65597 GEL65597 GOH65597 GYD65597 HHZ65597 HRV65597 IBR65597 ILN65597 IVJ65597 JFF65597 JPB65597 JYX65597 KIT65597 KSP65597 LCL65597 LMH65597 LWD65597 MFZ65597 MPV65597 MZR65597 NJN65597 NTJ65597 ODF65597 ONB65597 OWX65597 PGT65597 PQP65597 QAL65597 QKH65597 QUD65597 RDZ65597 RNV65597 RXR65597 SHN65597 SRJ65597 TBF65597 TLB65597 TUX65597 UET65597 UOP65597 UYL65597 VIH65597 VSD65597 WBZ65597 WLV65597 WVR65597 J131133 JF131133 TB131133 ACX131133 AMT131133 AWP131133 BGL131133 BQH131133 CAD131133 CJZ131133 CTV131133 DDR131133 DNN131133 DXJ131133 EHF131133 ERB131133 FAX131133 FKT131133 FUP131133 GEL131133 GOH131133 GYD131133 HHZ131133 HRV131133 IBR131133 ILN131133 IVJ131133 JFF131133 JPB131133 JYX131133 KIT131133 KSP131133 LCL131133 LMH131133 LWD131133 MFZ131133 MPV131133 MZR131133 NJN131133 NTJ131133 ODF131133 ONB131133 OWX131133 PGT131133 PQP131133 QAL131133 QKH131133 QUD131133 RDZ131133 RNV131133 RXR131133 SHN131133 SRJ131133 TBF131133 TLB131133 TUX131133 UET131133 UOP131133 UYL131133 VIH131133 VSD131133 WBZ131133 WLV131133 WVR131133 J196669 JF196669 TB196669 ACX196669 AMT196669 AWP196669 BGL196669 BQH196669 CAD196669 CJZ196669 CTV196669 DDR196669 DNN196669 DXJ196669 EHF196669 ERB196669 FAX196669 FKT196669 FUP196669 GEL196669 GOH196669 GYD196669 HHZ196669 HRV196669 IBR196669 ILN196669 IVJ196669 JFF196669 JPB196669 JYX196669 KIT196669 KSP196669 LCL196669 LMH196669 LWD196669 MFZ196669 MPV196669 MZR196669 NJN196669 NTJ196669 ODF196669 ONB196669 OWX196669 PGT196669 PQP196669 QAL196669 QKH196669 QUD196669 RDZ196669 RNV196669 RXR196669 SHN196669 SRJ196669 TBF196669 TLB196669 TUX196669 UET196669 UOP196669 UYL196669 VIH196669 VSD196669 WBZ196669 WLV196669 WVR196669 J262205 JF262205 TB262205 ACX262205 AMT262205 AWP262205 BGL262205 BQH262205 CAD262205 CJZ262205 CTV262205 DDR262205 DNN262205 DXJ262205 EHF262205 ERB262205 FAX262205 FKT262205 FUP262205 GEL262205 GOH262205 GYD262205 HHZ262205 HRV262205 IBR262205 ILN262205 IVJ262205 JFF262205 JPB262205 JYX262205 KIT262205 KSP262205 LCL262205 LMH262205 LWD262205 MFZ262205 MPV262205 MZR262205 NJN262205 NTJ262205 ODF262205 ONB262205 OWX262205 PGT262205 PQP262205 QAL262205 QKH262205 QUD262205 RDZ262205 RNV262205 RXR262205 SHN262205 SRJ262205 TBF262205 TLB262205 TUX262205 UET262205 UOP262205 UYL262205 VIH262205 VSD262205 WBZ262205 WLV262205 WVR262205 J327741 JF327741 TB327741 ACX327741 AMT327741 AWP327741 BGL327741 BQH327741 CAD327741 CJZ327741 CTV327741 DDR327741 DNN327741 DXJ327741 EHF327741 ERB327741 FAX327741 FKT327741 FUP327741 GEL327741 GOH327741 GYD327741 HHZ327741 HRV327741 IBR327741 ILN327741 IVJ327741 JFF327741 JPB327741 JYX327741 KIT327741 KSP327741 LCL327741 LMH327741 LWD327741 MFZ327741 MPV327741 MZR327741 NJN327741 NTJ327741 ODF327741 ONB327741 OWX327741 PGT327741 PQP327741 QAL327741 QKH327741 QUD327741 RDZ327741 RNV327741 RXR327741 SHN327741 SRJ327741 TBF327741 TLB327741 TUX327741 UET327741 UOP327741 UYL327741 VIH327741 VSD327741 WBZ327741 WLV327741 WVR327741 J393277 JF393277 TB393277 ACX393277 AMT393277 AWP393277 BGL393277 BQH393277 CAD393277 CJZ393277 CTV393277 DDR393277 DNN393277 DXJ393277 EHF393277 ERB393277 FAX393277 FKT393277 FUP393277 GEL393277 GOH393277 GYD393277 HHZ393277 HRV393277 IBR393277 ILN393277 IVJ393277 JFF393277 JPB393277 JYX393277 KIT393277 KSP393277 LCL393277 LMH393277 LWD393277 MFZ393277 MPV393277 MZR393277 NJN393277 NTJ393277 ODF393277 ONB393277 OWX393277 PGT393277 PQP393277 QAL393277 QKH393277 QUD393277 RDZ393277 RNV393277 RXR393277 SHN393277 SRJ393277 TBF393277 TLB393277 TUX393277 UET393277 UOP393277 UYL393277 VIH393277 VSD393277 WBZ393277 WLV393277 WVR393277 J458813 JF458813 TB458813 ACX458813 AMT458813 AWP458813 BGL458813 BQH458813 CAD458813 CJZ458813 CTV458813 DDR458813 DNN458813 DXJ458813 EHF458813 ERB458813 FAX458813 FKT458813 FUP458813 GEL458813 GOH458813 GYD458813 HHZ458813 HRV458813 IBR458813 ILN458813 IVJ458813 JFF458813 JPB458813 JYX458813 KIT458813 KSP458813 LCL458813 LMH458813 LWD458813 MFZ458813 MPV458813 MZR458813 NJN458813 NTJ458813 ODF458813 ONB458813 OWX458813 PGT458813 PQP458813 QAL458813 QKH458813 QUD458813 RDZ458813 RNV458813 RXR458813 SHN458813 SRJ458813 TBF458813 TLB458813 TUX458813 UET458813 UOP458813 UYL458813 VIH458813 VSD458813 WBZ458813 WLV458813 WVR458813 J524349 JF524349 TB524349 ACX524349 AMT524349 AWP524349 BGL524349 BQH524349 CAD524349 CJZ524349 CTV524349 DDR524349 DNN524349 DXJ524349 EHF524349 ERB524349 FAX524349 FKT524349 FUP524349 GEL524349 GOH524349 GYD524349 HHZ524349 HRV524349 IBR524349 ILN524349 IVJ524349 JFF524349 JPB524349 JYX524349 KIT524349 KSP524349 LCL524349 LMH524349 LWD524349 MFZ524349 MPV524349 MZR524349 NJN524349 NTJ524349 ODF524349 ONB524349 OWX524349 PGT524349 PQP524349 QAL524349 QKH524349 QUD524349 RDZ524349 RNV524349 RXR524349 SHN524349 SRJ524349 TBF524349 TLB524349 TUX524349 UET524349 UOP524349 UYL524349 VIH524349 VSD524349 WBZ524349 WLV524349 WVR524349 J589885 JF589885 TB589885 ACX589885 AMT589885 AWP589885 BGL589885 BQH589885 CAD589885 CJZ589885 CTV589885 DDR589885 DNN589885 DXJ589885 EHF589885 ERB589885 FAX589885 FKT589885 FUP589885 GEL589885 GOH589885 GYD589885 HHZ589885 HRV589885 IBR589885 ILN589885 IVJ589885 JFF589885 JPB589885 JYX589885 KIT589885 KSP589885 LCL589885 LMH589885 LWD589885 MFZ589885 MPV589885 MZR589885 NJN589885 NTJ589885 ODF589885 ONB589885 OWX589885 PGT589885 PQP589885 QAL589885 QKH589885 QUD589885 RDZ589885 RNV589885 RXR589885 SHN589885 SRJ589885 TBF589885 TLB589885 TUX589885 UET589885 UOP589885 UYL589885 VIH589885 VSD589885 WBZ589885 WLV589885 WVR589885 J655421 JF655421 TB655421 ACX655421 AMT655421 AWP655421 BGL655421 BQH655421 CAD655421 CJZ655421 CTV655421 DDR655421 DNN655421 DXJ655421 EHF655421 ERB655421 FAX655421 FKT655421 FUP655421 GEL655421 GOH655421 GYD655421 HHZ655421 HRV655421 IBR655421 ILN655421 IVJ655421 JFF655421 JPB655421 JYX655421 KIT655421 KSP655421 LCL655421 LMH655421 LWD655421 MFZ655421 MPV655421 MZR655421 NJN655421 NTJ655421 ODF655421 ONB655421 OWX655421 PGT655421 PQP655421 QAL655421 QKH655421 QUD655421 RDZ655421 RNV655421 RXR655421 SHN655421 SRJ655421 TBF655421 TLB655421 TUX655421 UET655421 UOP655421 UYL655421 VIH655421 VSD655421 WBZ655421 WLV655421 WVR655421 J720957 JF720957 TB720957 ACX720957 AMT720957 AWP720957 BGL720957 BQH720957 CAD720957 CJZ720957 CTV720957 DDR720957 DNN720957 DXJ720957 EHF720957 ERB720957 FAX720957 FKT720957 FUP720957 GEL720957 GOH720957 GYD720957 HHZ720957 HRV720957 IBR720957 ILN720957 IVJ720957 JFF720957 JPB720957 JYX720957 KIT720957 KSP720957 LCL720957 LMH720957 LWD720957 MFZ720957 MPV720957 MZR720957 NJN720957 NTJ720957 ODF720957 ONB720957 OWX720957 PGT720957 PQP720957 QAL720957 QKH720957 QUD720957 RDZ720957 RNV720957 RXR720957 SHN720957 SRJ720957 TBF720957 TLB720957 TUX720957 UET720957 UOP720957 UYL720957 VIH720957 VSD720957 WBZ720957 WLV720957 WVR720957 J786493 JF786493 TB786493 ACX786493 AMT786493 AWP786493 BGL786493 BQH786493 CAD786493 CJZ786493 CTV786493 DDR786493 DNN786493 DXJ786493 EHF786493 ERB786493 FAX786493 FKT786493 FUP786493 GEL786493 GOH786493 GYD786493 HHZ786493 HRV786493 IBR786493 ILN786493 IVJ786493 JFF786493 JPB786493 JYX786493 KIT786493 KSP786493 LCL786493 LMH786493 LWD786493 MFZ786493 MPV786493 MZR786493 NJN786493 NTJ786493 ODF786493 ONB786493 OWX786493 PGT786493 PQP786493 QAL786493 QKH786493 QUD786493 RDZ786493 RNV786493 RXR786493 SHN786493 SRJ786493 TBF786493 TLB786493 TUX786493 UET786493 UOP786493 UYL786493 VIH786493 VSD786493 WBZ786493 WLV786493 WVR786493 J852029 JF852029 TB852029 ACX852029 AMT852029 AWP852029 BGL852029 BQH852029 CAD852029 CJZ852029 CTV852029 DDR852029 DNN852029 DXJ852029 EHF852029 ERB852029 FAX852029 FKT852029 FUP852029 GEL852029 GOH852029 GYD852029 HHZ852029 HRV852029 IBR852029 ILN852029 IVJ852029 JFF852029 JPB852029 JYX852029 KIT852029 KSP852029 LCL852029 LMH852029 LWD852029 MFZ852029 MPV852029 MZR852029 NJN852029 NTJ852029 ODF852029 ONB852029 OWX852029 PGT852029 PQP852029 QAL852029 QKH852029 QUD852029 RDZ852029 RNV852029 RXR852029 SHN852029 SRJ852029 TBF852029 TLB852029 TUX852029 UET852029 UOP852029 UYL852029 VIH852029 VSD852029 WBZ852029 WLV852029 WVR852029 J917565 JF917565 TB917565 ACX917565 AMT917565 AWP917565 BGL917565 BQH917565 CAD917565 CJZ917565 CTV917565 DDR917565 DNN917565 DXJ917565 EHF917565 ERB917565 FAX917565 FKT917565 FUP917565 GEL917565 GOH917565 GYD917565 HHZ917565 HRV917565 IBR917565 ILN917565 IVJ917565 JFF917565 JPB917565 JYX917565 KIT917565 KSP917565 LCL917565 LMH917565 LWD917565 MFZ917565 MPV917565 MZR917565 NJN917565 NTJ917565 ODF917565 ONB917565 OWX917565 PGT917565 PQP917565 QAL917565 QKH917565 QUD917565 RDZ917565 RNV917565 RXR917565 SHN917565 SRJ917565 TBF917565 TLB917565 TUX917565 UET917565 UOP917565 UYL917565 VIH917565 VSD917565 WBZ917565 WLV917565 WVR917565 J983101 JF983101 TB983101 ACX983101 AMT983101 AWP983101 BGL983101 BQH983101 CAD983101 CJZ983101 CTV983101 DDR983101 DNN983101 DXJ983101 EHF983101 ERB983101 FAX983101 FKT983101 FUP983101 GEL983101 GOH983101 GYD983101 HHZ983101 HRV983101 IBR983101 ILN983101 IVJ983101 JFF983101 JPB983101 JYX983101 KIT983101 KSP983101 LCL983101 LMH983101 LWD983101 MFZ983101 MPV983101 MZR983101 NJN983101 NTJ983101 ODF983101 ONB983101 OWX983101 PGT983101 PQP983101 QAL983101 QKH983101 QUD983101 RDZ983101 RNV983101 RXR983101 SHN983101 SRJ983101 TBF983101 TLB983101 TUX983101 UET983101 UOP983101 UYL983101 VIH983101 VSD983101 WBZ983101 WLV983101 WVR983101 J65 JF65 TB65 ACX65 AMT65 AWP65 BGL65 BQH65 CAD65 CJZ65 CTV65 DDR65 DNN65 DXJ65 EHF65 ERB65 FAX65 FKT65 FUP65 GEL65 GOH65 GYD65 HHZ65 HRV65 IBR65 ILN65 IVJ65 JFF65 JPB65 JYX65 KIT65 KSP65 LCL65 LMH65 LWD65 MFZ65 MPV65 MZR65 NJN65 NTJ65 ODF65 ONB65 OWX65 PGT65 PQP65 QAL65 QKH65 QUD65 RDZ65 RNV65 RXR65 SHN65 SRJ65 TBF65 TLB65 TUX65 UET65 UOP65 UYL65 VIH65 VSD65 WBZ65 WLV65 WVR65 J65593 JF65593 TB65593 ACX65593 AMT65593 AWP65593 BGL65593 BQH65593 CAD65593 CJZ65593 CTV65593 DDR65593 DNN65593 DXJ65593 EHF65593 ERB65593 FAX65593 FKT65593 FUP65593 GEL65593 GOH65593 GYD65593 HHZ65593 HRV65593 IBR65593 ILN65593 IVJ65593 JFF65593 JPB65593 JYX65593 KIT65593 KSP65593 LCL65593 LMH65593 LWD65593 MFZ65593 MPV65593 MZR65593 NJN65593 NTJ65593 ODF65593 ONB65593 OWX65593 PGT65593 PQP65593 QAL65593 QKH65593 QUD65593 RDZ65593 RNV65593 RXR65593 SHN65593 SRJ65593 TBF65593 TLB65593 TUX65593 UET65593 UOP65593 UYL65593 VIH65593 VSD65593 WBZ65593 WLV65593 WVR65593 J131129 JF131129 TB131129 ACX131129 AMT131129 AWP131129 BGL131129 BQH131129 CAD131129 CJZ131129 CTV131129 DDR131129 DNN131129 DXJ131129 EHF131129 ERB131129 FAX131129 FKT131129 FUP131129 GEL131129 GOH131129 GYD131129 HHZ131129 HRV131129 IBR131129 ILN131129 IVJ131129 JFF131129 JPB131129 JYX131129 KIT131129 KSP131129 LCL131129 LMH131129 LWD131129 MFZ131129 MPV131129 MZR131129 NJN131129 NTJ131129 ODF131129 ONB131129 OWX131129 PGT131129 PQP131129 QAL131129 QKH131129 QUD131129 RDZ131129 RNV131129 RXR131129 SHN131129 SRJ131129 TBF131129 TLB131129 TUX131129 UET131129 UOP131129 UYL131129 VIH131129 VSD131129 WBZ131129 WLV131129 WVR131129 J196665 JF196665 TB196665 ACX196665 AMT196665 AWP196665 BGL196665 BQH196665 CAD196665 CJZ196665 CTV196665 DDR196665 DNN196665 DXJ196665 EHF196665 ERB196665 FAX196665 FKT196665 FUP196665 GEL196665 GOH196665 GYD196665 HHZ196665 HRV196665 IBR196665 ILN196665 IVJ196665 JFF196665 JPB196665 JYX196665 KIT196665 KSP196665 LCL196665 LMH196665 LWD196665 MFZ196665 MPV196665 MZR196665 NJN196665 NTJ196665 ODF196665 ONB196665 OWX196665 PGT196665 PQP196665 QAL196665 QKH196665 QUD196665 RDZ196665 RNV196665 RXR196665 SHN196665 SRJ196665 TBF196665 TLB196665 TUX196665 UET196665 UOP196665 UYL196665 VIH196665 VSD196665 WBZ196665 WLV196665 WVR196665 J262201 JF262201 TB262201 ACX262201 AMT262201 AWP262201 BGL262201 BQH262201 CAD262201 CJZ262201 CTV262201 DDR262201 DNN262201 DXJ262201 EHF262201 ERB262201 FAX262201 FKT262201 FUP262201 GEL262201 GOH262201 GYD262201 HHZ262201 HRV262201 IBR262201 ILN262201 IVJ262201 JFF262201 JPB262201 JYX262201 KIT262201 KSP262201 LCL262201 LMH262201 LWD262201 MFZ262201 MPV262201 MZR262201 NJN262201 NTJ262201 ODF262201 ONB262201 OWX262201 PGT262201 PQP262201 QAL262201 QKH262201 QUD262201 RDZ262201 RNV262201 RXR262201 SHN262201 SRJ262201 TBF262201 TLB262201 TUX262201 UET262201 UOP262201 UYL262201 VIH262201 VSD262201 WBZ262201 WLV262201 WVR262201 J327737 JF327737 TB327737 ACX327737 AMT327737 AWP327737 BGL327737 BQH327737 CAD327737 CJZ327737 CTV327737 DDR327737 DNN327737 DXJ327737 EHF327737 ERB327737 FAX327737 FKT327737 FUP327737 GEL327737 GOH327737 GYD327737 HHZ327737 HRV327737 IBR327737 ILN327737 IVJ327737 JFF327737 JPB327737 JYX327737 KIT327737 KSP327737 LCL327737 LMH327737 LWD327737 MFZ327737 MPV327737 MZR327737 NJN327737 NTJ327737 ODF327737 ONB327737 OWX327737 PGT327737 PQP327737 QAL327737 QKH327737 QUD327737 RDZ327737 RNV327737 RXR327737 SHN327737 SRJ327737 TBF327737 TLB327737 TUX327737 UET327737 UOP327737 UYL327737 VIH327737 VSD327737 WBZ327737 WLV327737 WVR327737 J393273 JF393273 TB393273 ACX393273 AMT393273 AWP393273 BGL393273 BQH393273 CAD393273 CJZ393273 CTV393273 DDR393273 DNN393273 DXJ393273 EHF393273 ERB393273 FAX393273 FKT393273 FUP393273 GEL393273 GOH393273 GYD393273 HHZ393273 HRV393273 IBR393273 ILN393273 IVJ393273 JFF393273 JPB393273 JYX393273 KIT393273 KSP393273 LCL393273 LMH393273 LWD393273 MFZ393273 MPV393273 MZR393273 NJN393273 NTJ393273 ODF393273 ONB393273 OWX393273 PGT393273 PQP393273 QAL393273 QKH393273 QUD393273 RDZ393273 RNV393273 RXR393273 SHN393273 SRJ393273 TBF393273 TLB393273 TUX393273 UET393273 UOP393273 UYL393273 VIH393273 VSD393273 WBZ393273 WLV393273 WVR393273 J458809 JF458809 TB458809 ACX458809 AMT458809 AWP458809 BGL458809 BQH458809 CAD458809 CJZ458809 CTV458809 DDR458809 DNN458809 DXJ458809 EHF458809 ERB458809 FAX458809 FKT458809 FUP458809 GEL458809 GOH458809 GYD458809 HHZ458809 HRV458809 IBR458809 ILN458809 IVJ458809 JFF458809 JPB458809 JYX458809 KIT458809 KSP458809 LCL458809 LMH458809 LWD458809 MFZ458809 MPV458809 MZR458809 NJN458809 NTJ458809 ODF458809 ONB458809 OWX458809 PGT458809 PQP458809 QAL458809 QKH458809 QUD458809 RDZ458809 RNV458809 RXR458809 SHN458809 SRJ458809 TBF458809 TLB458809 TUX458809 UET458809 UOP458809 UYL458809 VIH458809 VSD458809 WBZ458809 WLV458809 WVR458809 J524345 JF524345 TB524345 ACX524345 AMT524345 AWP524345 BGL524345 BQH524345 CAD524345 CJZ524345 CTV524345 DDR524345 DNN524345 DXJ524345 EHF524345 ERB524345 FAX524345 FKT524345 FUP524345 GEL524345 GOH524345 GYD524345 HHZ524345 HRV524345 IBR524345 ILN524345 IVJ524345 JFF524345 JPB524345 JYX524345 KIT524345 KSP524345 LCL524345 LMH524345 LWD524345 MFZ524345 MPV524345 MZR524345 NJN524345 NTJ524345 ODF524345 ONB524345 OWX524345 PGT524345 PQP524345 QAL524345 QKH524345 QUD524345 RDZ524345 RNV524345 RXR524345 SHN524345 SRJ524345 TBF524345 TLB524345 TUX524345 UET524345 UOP524345 UYL524345 VIH524345 VSD524345 WBZ524345 WLV524345 WVR524345 J589881 JF589881 TB589881 ACX589881 AMT589881 AWP589881 BGL589881 BQH589881 CAD589881 CJZ589881 CTV589881 DDR589881 DNN589881 DXJ589881 EHF589881 ERB589881 FAX589881 FKT589881 FUP589881 GEL589881 GOH589881 GYD589881 HHZ589881 HRV589881 IBR589881 ILN589881 IVJ589881 JFF589881 JPB589881 JYX589881 KIT589881 KSP589881 LCL589881 LMH589881 LWD589881 MFZ589881 MPV589881 MZR589881 NJN589881 NTJ589881 ODF589881 ONB589881 OWX589881 PGT589881 PQP589881 QAL589881 QKH589881 QUD589881 RDZ589881 RNV589881 RXR589881 SHN589881 SRJ589881 TBF589881 TLB589881 TUX589881 UET589881 UOP589881 UYL589881 VIH589881 VSD589881 WBZ589881 WLV589881 WVR589881 J655417 JF655417 TB655417 ACX655417 AMT655417 AWP655417 BGL655417 BQH655417 CAD655417 CJZ655417 CTV655417 DDR655417 DNN655417 DXJ655417 EHF655417 ERB655417 FAX655417 FKT655417 FUP655417 GEL655417 GOH655417 GYD655417 HHZ655417 HRV655417 IBR655417 ILN655417 IVJ655417 JFF655417 JPB655417 JYX655417 KIT655417 KSP655417 LCL655417 LMH655417 LWD655417 MFZ655417 MPV655417 MZR655417 NJN655417 NTJ655417 ODF655417 ONB655417 OWX655417 PGT655417 PQP655417 QAL655417 QKH655417 QUD655417 RDZ655417 RNV655417 RXR655417 SHN655417 SRJ655417 TBF655417 TLB655417 TUX655417 UET655417 UOP655417 UYL655417 VIH655417 VSD655417 WBZ655417 WLV655417 WVR655417 J720953 JF720953 TB720953 ACX720953 AMT720953 AWP720953 BGL720953 BQH720953 CAD720953 CJZ720953 CTV720953 DDR720953 DNN720953 DXJ720953 EHF720953 ERB720953 FAX720953 FKT720953 FUP720953 GEL720953 GOH720953 GYD720953 HHZ720953 HRV720953 IBR720953 ILN720953 IVJ720953 JFF720953 JPB720953 JYX720953 KIT720953 KSP720953 LCL720953 LMH720953 LWD720953 MFZ720953 MPV720953 MZR720953 NJN720953 NTJ720953 ODF720953 ONB720953 OWX720953 PGT720953 PQP720953 QAL720953 QKH720953 QUD720953 RDZ720953 RNV720953 RXR720953 SHN720953 SRJ720953 TBF720953 TLB720953 TUX720953 UET720953 UOP720953 UYL720953 VIH720953 VSD720953 WBZ720953 WLV720953 WVR720953 J786489 JF786489 TB786489 ACX786489 AMT786489 AWP786489 BGL786489 BQH786489 CAD786489 CJZ786489 CTV786489 DDR786489 DNN786489 DXJ786489 EHF786489 ERB786489 FAX786489 FKT786489 FUP786489 GEL786489 GOH786489 GYD786489 HHZ786489 HRV786489 IBR786489 ILN786489 IVJ786489 JFF786489 JPB786489 JYX786489 KIT786489 KSP786489 LCL786489 LMH786489 LWD786489 MFZ786489 MPV786489 MZR786489 NJN786489 NTJ786489 ODF786489 ONB786489 OWX786489 PGT786489 PQP786489 QAL786489 QKH786489 QUD786489 RDZ786489 RNV786489 RXR786489 SHN786489 SRJ786489 TBF786489 TLB786489 TUX786489 UET786489 UOP786489 UYL786489 VIH786489 VSD786489 WBZ786489 WLV786489 WVR786489 J852025 JF852025 TB852025 ACX852025 AMT852025 AWP852025 BGL852025 BQH852025 CAD852025 CJZ852025 CTV852025 DDR852025 DNN852025 DXJ852025 EHF852025 ERB852025 FAX852025 FKT852025 FUP852025 GEL852025 GOH852025 GYD852025 HHZ852025 HRV852025 IBR852025 ILN852025 IVJ852025 JFF852025 JPB852025 JYX852025 KIT852025 KSP852025 LCL852025 LMH852025 LWD852025 MFZ852025 MPV852025 MZR852025 NJN852025 NTJ852025 ODF852025 ONB852025 OWX852025 PGT852025 PQP852025 QAL852025 QKH852025 QUD852025 RDZ852025 RNV852025 RXR852025 SHN852025 SRJ852025 TBF852025 TLB852025 TUX852025 UET852025 UOP852025 UYL852025 VIH852025 VSD852025 WBZ852025 WLV852025 WVR852025 J917561 JF917561 TB917561 ACX917561 AMT917561 AWP917561 BGL917561 BQH917561 CAD917561 CJZ917561 CTV917561 DDR917561 DNN917561 DXJ917561 EHF917561 ERB917561 FAX917561 FKT917561 FUP917561 GEL917561 GOH917561 GYD917561 HHZ917561 HRV917561 IBR917561 ILN917561 IVJ917561 JFF917561 JPB917561 JYX917561 KIT917561 KSP917561 LCL917561 LMH917561 LWD917561 MFZ917561 MPV917561 MZR917561 NJN917561 NTJ917561 ODF917561 ONB917561 OWX917561 PGT917561 PQP917561 QAL917561 QKH917561 QUD917561 RDZ917561 RNV917561 RXR917561 SHN917561 SRJ917561 TBF917561 TLB917561 TUX917561 UET917561 UOP917561 UYL917561 VIH917561 VSD917561 WBZ917561 WLV917561 WVR917561 J983097 JF983097 TB983097 ACX983097 AMT983097 AWP983097 BGL983097 BQH983097 CAD983097 CJZ983097 CTV983097 DDR983097 DNN983097 DXJ983097 EHF983097 ERB983097 FAX983097 FKT983097 FUP983097 GEL983097 GOH983097 GYD983097 HHZ983097 HRV983097 IBR983097 ILN983097 IVJ983097 JFF983097 JPB983097 JYX983097 KIT983097 KSP983097 LCL983097 LMH983097 LWD983097 MFZ983097 MPV983097 MZR983097 NJN983097 NTJ983097 ODF983097 ONB983097 OWX983097 PGT983097 PQP983097 QAL983097 QKH983097 QUD983097 RDZ983097 RNV983097 RXR983097 SHN983097 SRJ983097 TBF983097 TLB983097 TUX983097 UET983097 UOP983097 UYL983097 VIH983097 VSD983097 WBZ983097 WLV983097 WVR983097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J43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J45 JF45 TB45 ACX45 AMT45 AWP45 BGL45 BQH45 CAD45 CJZ45 CTV45 DDR45 DNN45 DXJ45 EHF45 ERB45 FAX45 FKT45 FUP45 GEL45 GOH45 GYD45 HHZ45 HRV45 IBR45 ILN45 IVJ45 JFF45 JPB45 JYX45 KIT45 KSP45 LCL45 LMH45 LWD45 MFZ45 MPV45 MZR45 NJN45 NTJ45 ODF45 ONB45 OWX45 PGT45 PQP45 QAL45 QKH45 QUD45 RDZ45 RNV45 RXR45 SHN45 SRJ45 TBF45 TLB45 TUX45 UET45 UOP45 UYL45 VIH45 VSD45 WBZ45 WLV45 WVR45 J65573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J131109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J196645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J262181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J327717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J393253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J458789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J524325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J589861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J655397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J720933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J786469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J852005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J917541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J983077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J47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J49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J131113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J196649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J262185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J327721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J393257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J458793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J524329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J589865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J655401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J720937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J786473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J852009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J917545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J983081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J51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WVR51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J65581 JF65581 TB65581 ACX65581 AMT65581 AWP65581 BGL65581 BQH65581 CAD65581 CJZ65581 CTV65581 DDR65581 DNN65581 DXJ65581 EHF65581 ERB65581 FAX65581 FKT65581 FUP65581 GEL65581 GOH65581 GYD65581 HHZ65581 HRV65581 IBR65581 ILN65581 IVJ65581 JFF65581 JPB65581 JYX65581 KIT65581 KSP65581 LCL65581 LMH65581 LWD65581 MFZ65581 MPV65581 MZR65581 NJN65581 NTJ65581 ODF65581 ONB65581 OWX65581 PGT65581 PQP65581 QAL65581 QKH65581 QUD65581 RDZ65581 RNV65581 RXR65581 SHN65581 SRJ65581 TBF65581 TLB65581 TUX65581 UET65581 UOP65581 UYL65581 VIH65581 VSD65581 WBZ65581 WLV65581 WVR65581 J131117 JF131117 TB131117 ACX131117 AMT131117 AWP131117 BGL131117 BQH131117 CAD131117 CJZ131117 CTV131117 DDR131117 DNN131117 DXJ131117 EHF131117 ERB131117 FAX131117 FKT131117 FUP131117 GEL131117 GOH131117 GYD131117 HHZ131117 HRV131117 IBR131117 ILN131117 IVJ131117 JFF131117 JPB131117 JYX131117 KIT131117 KSP131117 LCL131117 LMH131117 LWD131117 MFZ131117 MPV131117 MZR131117 NJN131117 NTJ131117 ODF131117 ONB131117 OWX131117 PGT131117 PQP131117 QAL131117 QKH131117 QUD131117 RDZ131117 RNV131117 RXR131117 SHN131117 SRJ131117 TBF131117 TLB131117 TUX131117 UET131117 UOP131117 UYL131117 VIH131117 VSD131117 WBZ131117 WLV131117 WVR131117 J196653 JF196653 TB196653 ACX196653 AMT196653 AWP196653 BGL196653 BQH196653 CAD196653 CJZ196653 CTV196653 DDR196653 DNN196653 DXJ196653 EHF196653 ERB196653 FAX196653 FKT196653 FUP196653 GEL196653 GOH196653 GYD196653 HHZ196653 HRV196653 IBR196653 ILN196653 IVJ196653 JFF196653 JPB196653 JYX196653 KIT196653 KSP196653 LCL196653 LMH196653 LWD196653 MFZ196653 MPV196653 MZR196653 NJN196653 NTJ196653 ODF196653 ONB196653 OWX196653 PGT196653 PQP196653 QAL196653 QKH196653 QUD196653 RDZ196653 RNV196653 RXR196653 SHN196653 SRJ196653 TBF196653 TLB196653 TUX196653 UET196653 UOP196653 UYL196653 VIH196653 VSD196653 WBZ196653 WLV196653 WVR196653 J262189 JF262189 TB262189 ACX262189 AMT262189 AWP262189 BGL262189 BQH262189 CAD262189 CJZ262189 CTV262189 DDR262189 DNN262189 DXJ262189 EHF262189 ERB262189 FAX262189 FKT262189 FUP262189 GEL262189 GOH262189 GYD262189 HHZ262189 HRV262189 IBR262189 ILN262189 IVJ262189 JFF262189 JPB262189 JYX262189 KIT262189 KSP262189 LCL262189 LMH262189 LWD262189 MFZ262189 MPV262189 MZR262189 NJN262189 NTJ262189 ODF262189 ONB262189 OWX262189 PGT262189 PQP262189 QAL262189 QKH262189 QUD262189 RDZ262189 RNV262189 RXR262189 SHN262189 SRJ262189 TBF262189 TLB262189 TUX262189 UET262189 UOP262189 UYL262189 VIH262189 VSD262189 WBZ262189 WLV262189 WVR262189 J327725 JF327725 TB327725 ACX327725 AMT327725 AWP327725 BGL327725 BQH327725 CAD327725 CJZ327725 CTV327725 DDR327725 DNN327725 DXJ327725 EHF327725 ERB327725 FAX327725 FKT327725 FUP327725 GEL327725 GOH327725 GYD327725 HHZ327725 HRV327725 IBR327725 ILN327725 IVJ327725 JFF327725 JPB327725 JYX327725 KIT327725 KSP327725 LCL327725 LMH327725 LWD327725 MFZ327725 MPV327725 MZR327725 NJN327725 NTJ327725 ODF327725 ONB327725 OWX327725 PGT327725 PQP327725 QAL327725 QKH327725 QUD327725 RDZ327725 RNV327725 RXR327725 SHN327725 SRJ327725 TBF327725 TLB327725 TUX327725 UET327725 UOP327725 UYL327725 VIH327725 VSD327725 WBZ327725 WLV327725 WVR327725 J393261 JF393261 TB393261 ACX393261 AMT393261 AWP393261 BGL393261 BQH393261 CAD393261 CJZ393261 CTV393261 DDR393261 DNN393261 DXJ393261 EHF393261 ERB393261 FAX393261 FKT393261 FUP393261 GEL393261 GOH393261 GYD393261 HHZ393261 HRV393261 IBR393261 ILN393261 IVJ393261 JFF393261 JPB393261 JYX393261 KIT393261 KSP393261 LCL393261 LMH393261 LWD393261 MFZ393261 MPV393261 MZR393261 NJN393261 NTJ393261 ODF393261 ONB393261 OWX393261 PGT393261 PQP393261 QAL393261 QKH393261 QUD393261 RDZ393261 RNV393261 RXR393261 SHN393261 SRJ393261 TBF393261 TLB393261 TUX393261 UET393261 UOP393261 UYL393261 VIH393261 VSD393261 WBZ393261 WLV393261 WVR393261 J458797 JF458797 TB458797 ACX458797 AMT458797 AWP458797 BGL458797 BQH458797 CAD458797 CJZ458797 CTV458797 DDR458797 DNN458797 DXJ458797 EHF458797 ERB458797 FAX458797 FKT458797 FUP458797 GEL458797 GOH458797 GYD458797 HHZ458797 HRV458797 IBR458797 ILN458797 IVJ458797 JFF458797 JPB458797 JYX458797 KIT458797 KSP458797 LCL458797 LMH458797 LWD458797 MFZ458797 MPV458797 MZR458797 NJN458797 NTJ458797 ODF458797 ONB458797 OWX458797 PGT458797 PQP458797 QAL458797 QKH458797 QUD458797 RDZ458797 RNV458797 RXR458797 SHN458797 SRJ458797 TBF458797 TLB458797 TUX458797 UET458797 UOP458797 UYL458797 VIH458797 VSD458797 WBZ458797 WLV458797 WVR458797 J524333 JF524333 TB524333 ACX524333 AMT524333 AWP524333 BGL524333 BQH524333 CAD524333 CJZ524333 CTV524333 DDR524333 DNN524333 DXJ524333 EHF524333 ERB524333 FAX524333 FKT524333 FUP524333 GEL524333 GOH524333 GYD524333 HHZ524333 HRV524333 IBR524333 ILN524333 IVJ524333 JFF524333 JPB524333 JYX524333 KIT524333 KSP524333 LCL524333 LMH524333 LWD524333 MFZ524333 MPV524333 MZR524333 NJN524333 NTJ524333 ODF524333 ONB524333 OWX524333 PGT524333 PQP524333 QAL524333 QKH524333 QUD524333 RDZ524333 RNV524333 RXR524333 SHN524333 SRJ524333 TBF524333 TLB524333 TUX524333 UET524333 UOP524333 UYL524333 VIH524333 VSD524333 WBZ524333 WLV524333 WVR524333 J589869 JF589869 TB589869 ACX589869 AMT589869 AWP589869 BGL589869 BQH589869 CAD589869 CJZ589869 CTV589869 DDR589869 DNN589869 DXJ589869 EHF589869 ERB589869 FAX589869 FKT589869 FUP589869 GEL589869 GOH589869 GYD589869 HHZ589869 HRV589869 IBR589869 ILN589869 IVJ589869 JFF589869 JPB589869 JYX589869 KIT589869 KSP589869 LCL589869 LMH589869 LWD589869 MFZ589869 MPV589869 MZR589869 NJN589869 NTJ589869 ODF589869 ONB589869 OWX589869 PGT589869 PQP589869 QAL589869 QKH589869 QUD589869 RDZ589869 RNV589869 RXR589869 SHN589869 SRJ589869 TBF589869 TLB589869 TUX589869 UET589869 UOP589869 UYL589869 VIH589869 VSD589869 WBZ589869 WLV589869 WVR589869 J655405 JF655405 TB655405 ACX655405 AMT655405 AWP655405 BGL655405 BQH655405 CAD655405 CJZ655405 CTV655405 DDR655405 DNN655405 DXJ655405 EHF655405 ERB655405 FAX655405 FKT655405 FUP655405 GEL655405 GOH655405 GYD655405 HHZ655405 HRV655405 IBR655405 ILN655405 IVJ655405 JFF655405 JPB655405 JYX655405 KIT655405 KSP655405 LCL655405 LMH655405 LWD655405 MFZ655405 MPV655405 MZR655405 NJN655405 NTJ655405 ODF655405 ONB655405 OWX655405 PGT655405 PQP655405 QAL655405 QKH655405 QUD655405 RDZ655405 RNV655405 RXR655405 SHN655405 SRJ655405 TBF655405 TLB655405 TUX655405 UET655405 UOP655405 UYL655405 VIH655405 VSD655405 WBZ655405 WLV655405 WVR655405 J720941 JF720941 TB720941 ACX720941 AMT720941 AWP720941 BGL720941 BQH720941 CAD720941 CJZ720941 CTV720941 DDR720941 DNN720941 DXJ720941 EHF720941 ERB720941 FAX720941 FKT720941 FUP720941 GEL720941 GOH720941 GYD720941 HHZ720941 HRV720941 IBR720941 ILN720941 IVJ720941 JFF720941 JPB720941 JYX720941 KIT720941 KSP720941 LCL720941 LMH720941 LWD720941 MFZ720941 MPV720941 MZR720941 NJN720941 NTJ720941 ODF720941 ONB720941 OWX720941 PGT720941 PQP720941 QAL720941 QKH720941 QUD720941 RDZ720941 RNV720941 RXR720941 SHN720941 SRJ720941 TBF720941 TLB720941 TUX720941 UET720941 UOP720941 UYL720941 VIH720941 VSD720941 WBZ720941 WLV720941 WVR720941 J786477 JF786477 TB786477 ACX786477 AMT786477 AWP786477 BGL786477 BQH786477 CAD786477 CJZ786477 CTV786477 DDR786477 DNN786477 DXJ786477 EHF786477 ERB786477 FAX786477 FKT786477 FUP786477 GEL786477 GOH786477 GYD786477 HHZ786477 HRV786477 IBR786477 ILN786477 IVJ786477 JFF786477 JPB786477 JYX786477 KIT786477 KSP786477 LCL786477 LMH786477 LWD786477 MFZ786477 MPV786477 MZR786477 NJN786477 NTJ786477 ODF786477 ONB786477 OWX786477 PGT786477 PQP786477 QAL786477 QKH786477 QUD786477 RDZ786477 RNV786477 RXR786477 SHN786477 SRJ786477 TBF786477 TLB786477 TUX786477 UET786477 UOP786477 UYL786477 VIH786477 VSD786477 WBZ786477 WLV786477 WVR786477 J852013 JF852013 TB852013 ACX852013 AMT852013 AWP852013 BGL852013 BQH852013 CAD852013 CJZ852013 CTV852013 DDR852013 DNN852013 DXJ852013 EHF852013 ERB852013 FAX852013 FKT852013 FUP852013 GEL852013 GOH852013 GYD852013 HHZ852013 HRV852013 IBR852013 ILN852013 IVJ852013 JFF852013 JPB852013 JYX852013 KIT852013 KSP852013 LCL852013 LMH852013 LWD852013 MFZ852013 MPV852013 MZR852013 NJN852013 NTJ852013 ODF852013 ONB852013 OWX852013 PGT852013 PQP852013 QAL852013 QKH852013 QUD852013 RDZ852013 RNV852013 RXR852013 SHN852013 SRJ852013 TBF852013 TLB852013 TUX852013 UET852013 UOP852013 UYL852013 VIH852013 VSD852013 WBZ852013 WLV852013 WVR852013 J917549 JF917549 TB917549 ACX917549 AMT917549 AWP917549 BGL917549 BQH917549 CAD917549 CJZ917549 CTV917549 DDR917549 DNN917549 DXJ917549 EHF917549 ERB917549 FAX917549 FKT917549 FUP917549 GEL917549 GOH917549 GYD917549 HHZ917549 HRV917549 IBR917549 ILN917549 IVJ917549 JFF917549 JPB917549 JYX917549 KIT917549 KSP917549 LCL917549 LMH917549 LWD917549 MFZ917549 MPV917549 MZR917549 NJN917549 NTJ917549 ODF917549 ONB917549 OWX917549 PGT917549 PQP917549 QAL917549 QKH917549 QUD917549 RDZ917549 RNV917549 RXR917549 SHN917549 SRJ917549 TBF917549 TLB917549 TUX917549 UET917549 UOP917549 UYL917549 VIH917549 VSD917549 WBZ917549 WLV917549 WVR917549 J983085 JF983085 TB983085 ACX983085 AMT983085 AWP983085 BGL983085 BQH983085 CAD983085 CJZ983085 CTV983085 DDR983085 DNN983085 DXJ983085 EHF983085 ERB983085 FAX983085 FKT983085 FUP983085 GEL983085 GOH983085 GYD983085 HHZ983085 HRV983085 IBR983085 ILN983085 IVJ983085 JFF983085 JPB983085 JYX983085 KIT983085 KSP983085 LCL983085 LMH983085 LWD983085 MFZ983085 MPV983085 MZR983085 NJN983085 NTJ983085 ODF983085 ONB983085 OWX983085 PGT983085 PQP983085 QAL983085 QKH983085 QUD983085 RDZ983085 RNV983085 RXR983085 SHN983085 SRJ983085 TBF983085 TLB983085 TUX983085 UET983085 UOP983085 UYL983085 VIH983085 VSD983085 WBZ983085 WLV983085 WVR983085 J55 JF55 TB55 ACX55 AMT55 AWP55 BGL55 BQH55 CAD55 CJZ55 CTV55 DDR55 DNN55 DXJ55 EHF55 ERB55 FAX55 FKT55 FUP55 GEL55 GOH55 GYD55 HHZ55 HRV55 IBR55 ILN55 IVJ55 JFF55 JPB55 JYX55 KIT55 KSP55 LCL55 LMH55 LWD55 MFZ55 MPV55 MZR55 NJN55 NTJ55 ODF55 ONB55 OWX55 PGT55 PQP55 QAL55 QKH55 QUD55 RDZ55 RNV55 RXR55 SHN55 SRJ55 TBF55 TLB55 TUX55 UET55 UOP55 UYL55 VIH55 VSD55 WBZ55 WLV55 WVR55 J65583 JF65583 TB65583 ACX65583 AMT65583 AWP65583 BGL65583 BQH65583 CAD65583 CJZ65583 CTV65583 DDR65583 DNN65583 DXJ65583 EHF65583 ERB65583 FAX65583 FKT65583 FUP65583 GEL65583 GOH65583 GYD65583 HHZ65583 HRV65583 IBR65583 ILN65583 IVJ65583 JFF65583 JPB65583 JYX65583 KIT65583 KSP65583 LCL65583 LMH65583 LWD65583 MFZ65583 MPV65583 MZR65583 NJN65583 NTJ65583 ODF65583 ONB65583 OWX65583 PGT65583 PQP65583 QAL65583 QKH65583 QUD65583 RDZ65583 RNV65583 RXR65583 SHN65583 SRJ65583 TBF65583 TLB65583 TUX65583 UET65583 UOP65583 UYL65583 VIH65583 VSD65583 WBZ65583 WLV65583 WVR65583 J131119 JF131119 TB131119 ACX131119 AMT131119 AWP131119 BGL131119 BQH131119 CAD131119 CJZ131119 CTV131119 DDR131119 DNN131119 DXJ131119 EHF131119 ERB131119 FAX131119 FKT131119 FUP131119 GEL131119 GOH131119 GYD131119 HHZ131119 HRV131119 IBR131119 ILN131119 IVJ131119 JFF131119 JPB131119 JYX131119 KIT131119 KSP131119 LCL131119 LMH131119 LWD131119 MFZ131119 MPV131119 MZR131119 NJN131119 NTJ131119 ODF131119 ONB131119 OWX131119 PGT131119 PQP131119 QAL131119 QKH131119 QUD131119 RDZ131119 RNV131119 RXR131119 SHN131119 SRJ131119 TBF131119 TLB131119 TUX131119 UET131119 UOP131119 UYL131119 VIH131119 VSD131119 WBZ131119 WLV131119 WVR131119 J196655 JF196655 TB196655 ACX196655 AMT196655 AWP196655 BGL196655 BQH196655 CAD196655 CJZ196655 CTV196655 DDR196655 DNN196655 DXJ196655 EHF196655 ERB196655 FAX196655 FKT196655 FUP196655 GEL196655 GOH196655 GYD196655 HHZ196655 HRV196655 IBR196655 ILN196655 IVJ196655 JFF196655 JPB196655 JYX196655 KIT196655 KSP196655 LCL196655 LMH196655 LWD196655 MFZ196655 MPV196655 MZR196655 NJN196655 NTJ196655 ODF196655 ONB196655 OWX196655 PGT196655 PQP196655 QAL196655 QKH196655 QUD196655 RDZ196655 RNV196655 RXR196655 SHN196655 SRJ196655 TBF196655 TLB196655 TUX196655 UET196655 UOP196655 UYL196655 VIH196655 VSD196655 WBZ196655 WLV196655 WVR196655 J262191 JF262191 TB262191 ACX262191 AMT262191 AWP262191 BGL262191 BQH262191 CAD262191 CJZ262191 CTV262191 DDR262191 DNN262191 DXJ262191 EHF262191 ERB262191 FAX262191 FKT262191 FUP262191 GEL262191 GOH262191 GYD262191 HHZ262191 HRV262191 IBR262191 ILN262191 IVJ262191 JFF262191 JPB262191 JYX262191 KIT262191 KSP262191 LCL262191 LMH262191 LWD262191 MFZ262191 MPV262191 MZR262191 NJN262191 NTJ262191 ODF262191 ONB262191 OWX262191 PGT262191 PQP262191 QAL262191 QKH262191 QUD262191 RDZ262191 RNV262191 RXR262191 SHN262191 SRJ262191 TBF262191 TLB262191 TUX262191 UET262191 UOP262191 UYL262191 VIH262191 VSD262191 WBZ262191 WLV262191 WVR262191 J327727 JF327727 TB327727 ACX327727 AMT327727 AWP327727 BGL327727 BQH327727 CAD327727 CJZ327727 CTV327727 DDR327727 DNN327727 DXJ327727 EHF327727 ERB327727 FAX327727 FKT327727 FUP327727 GEL327727 GOH327727 GYD327727 HHZ327727 HRV327727 IBR327727 ILN327727 IVJ327727 JFF327727 JPB327727 JYX327727 KIT327727 KSP327727 LCL327727 LMH327727 LWD327727 MFZ327727 MPV327727 MZR327727 NJN327727 NTJ327727 ODF327727 ONB327727 OWX327727 PGT327727 PQP327727 QAL327727 QKH327727 QUD327727 RDZ327727 RNV327727 RXR327727 SHN327727 SRJ327727 TBF327727 TLB327727 TUX327727 UET327727 UOP327727 UYL327727 VIH327727 VSD327727 WBZ327727 WLV327727 WVR327727 J393263 JF393263 TB393263 ACX393263 AMT393263 AWP393263 BGL393263 BQH393263 CAD393263 CJZ393263 CTV393263 DDR393263 DNN393263 DXJ393263 EHF393263 ERB393263 FAX393263 FKT393263 FUP393263 GEL393263 GOH393263 GYD393263 HHZ393263 HRV393263 IBR393263 ILN393263 IVJ393263 JFF393263 JPB393263 JYX393263 KIT393263 KSP393263 LCL393263 LMH393263 LWD393263 MFZ393263 MPV393263 MZR393263 NJN393263 NTJ393263 ODF393263 ONB393263 OWX393263 PGT393263 PQP393263 QAL393263 QKH393263 QUD393263 RDZ393263 RNV393263 RXR393263 SHN393263 SRJ393263 TBF393263 TLB393263 TUX393263 UET393263 UOP393263 UYL393263 VIH393263 VSD393263 WBZ393263 WLV393263 WVR393263 J458799 JF458799 TB458799 ACX458799 AMT458799 AWP458799 BGL458799 BQH458799 CAD458799 CJZ458799 CTV458799 DDR458799 DNN458799 DXJ458799 EHF458799 ERB458799 FAX458799 FKT458799 FUP458799 GEL458799 GOH458799 GYD458799 HHZ458799 HRV458799 IBR458799 ILN458799 IVJ458799 JFF458799 JPB458799 JYX458799 KIT458799 KSP458799 LCL458799 LMH458799 LWD458799 MFZ458799 MPV458799 MZR458799 NJN458799 NTJ458799 ODF458799 ONB458799 OWX458799 PGT458799 PQP458799 QAL458799 QKH458799 QUD458799 RDZ458799 RNV458799 RXR458799 SHN458799 SRJ458799 TBF458799 TLB458799 TUX458799 UET458799 UOP458799 UYL458799 VIH458799 VSD458799 WBZ458799 WLV458799 WVR458799 J524335 JF524335 TB524335 ACX524335 AMT524335 AWP524335 BGL524335 BQH524335 CAD524335 CJZ524335 CTV524335 DDR524335 DNN524335 DXJ524335 EHF524335 ERB524335 FAX524335 FKT524335 FUP524335 GEL524335 GOH524335 GYD524335 HHZ524335 HRV524335 IBR524335 ILN524335 IVJ524335 JFF524335 JPB524335 JYX524335 KIT524335 KSP524335 LCL524335 LMH524335 LWD524335 MFZ524335 MPV524335 MZR524335 NJN524335 NTJ524335 ODF524335 ONB524335 OWX524335 PGT524335 PQP524335 QAL524335 QKH524335 QUD524335 RDZ524335 RNV524335 RXR524335 SHN524335 SRJ524335 TBF524335 TLB524335 TUX524335 UET524335 UOP524335 UYL524335 VIH524335 VSD524335 WBZ524335 WLV524335 WVR524335 J589871 JF589871 TB589871 ACX589871 AMT589871 AWP589871 BGL589871 BQH589871 CAD589871 CJZ589871 CTV589871 DDR589871 DNN589871 DXJ589871 EHF589871 ERB589871 FAX589871 FKT589871 FUP589871 GEL589871 GOH589871 GYD589871 HHZ589871 HRV589871 IBR589871 ILN589871 IVJ589871 JFF589871 JPB589871 JYX589871 KIT589871 KSP589871 LCL589871 LMH589871 LWD589871 MFZ589871 MPV589871 MZR589871 NJN589871 NTJ589871 ODF589871 ONB589871 OWX589871 PGT589871 PQP589871 QAL589871 QKH589871 QUD589871 RDZ589871 RNV589871 RXR589871 SHN589871 SRJ589871 TBF589871 TLB589871 TUX589871 UET589871 UOP589871 UYL589871 VIH589871 VSD589871 WBZ589871 WLV589871 WVR589871 J655407 JF655407 TB655407 ACX655407 AMT655407 AWP655407 BGL655407 BQH655407 CAD655407 CJZ655407 CTV655407 DDR655407 DNN655407 DXJ655407 EHF655407 ERB655407 FAX655407 FKT655407 FUP655407 GEL655407 GOH655407 GYD655407 HHZ655407 HRV655407 IBR655407 ILN655407 IVJ655407 JFF655407 JPB655407 JYX655407 KIT655407 KSP655407 LCL655407 LMH655407 LWD655407 MFZ655407 MPV655407 MZR655407 NJN655407 NTJ655407 ODF655407 ONB655407 OWX655407 PGT655407 PQP655407 QAL655407 QKH655407 QUD655407 RDZ655407 RNV655407 RXR655407 SHN655407 SRJ655407 TBF655407 TLB655407 TUX655407 UET655407 UOP655407 UYL655407 VIH655407 VSD655407 WBZ655407 WLV655407 WVR655407 J720943 JF720943 TB720943 ACX720943 AMT720943 AWP720943 BGL720943 BQH720943 CAD720943 CJZ720943 CTV720943 DDR720943 DNN720943 DXJ720943 EHF720943 ERB720943 FAX720943 FKT720943 FUP720943 GEL720943 GOH720943 GYD720943 HHZ720943 HRV720943 IBR720943 ILN720943 IVJ720943 JFF720943 JPB720943 JYX720943 KIT720943 KSP720943 LCL720943 LMH720943 LWD720943 MFZ720943 MPV720943 MZR720943 NJN720943 NTJ720943 ODF720943 ONB720943 OWX720943 PGT720943 PQP720943 QAL720943 QKH720943 QUD720943 RDZ720943 RNV720943 RXR720943 SHN720943 SRJ720943 TBF720943 TLB720943 TUX720943 UET720943 UOP720943 UYL720943 VIH720943 VSD720943 WBZ720943 WLV720943 WVR720943 J786479 JF786479 TB786479 ACX786479 AMT786479 AWP786479 BGL786479 BQH786479 CAD786479 CJZ786479 CTV786479 DDR786479 DNN786479 DXJ786479 EHF786479 ERB786479 FAX786479 FKT786479 FUP786479 GEL786479 GOH786479 GYD786479 HHZ786479 HRV786479 IBR786479 ILN786479 IVJ786479 JFF786479 JPB786479 JYX786479 KIT786479 KSP786479 LCL786479 LMH786479 LWD786479 MFZ786479 MPV786479 MZR786479 NJN786479 NTJ786479 ODF786479 ONB786479 OWX786479 PGT786479 PQP786479 QAL786479 QKH786479 QUD786479 RDZ786479 RNV786479 RXR786479 SHN786479 SRJ786479 TBF786479 TLB786479 TUX786479 UET786479 UOP786479 UYL786479 VIH786479 VSD786479 WBZ786479 WLV786479 WVR786479 J852015 JF852015 TB852015 ACX852015 AMT852015 AWP852015 BGL852015 BQH852015 CAD852015 CJZ852015 CTV852015 DDR852015 DNN852015 DXJ852015 EHF852015 ERB852015 FAX852015 FKT852015 FUP852015 GEL852015 GOH852015 GYD852015 HHZ852015 HRV852015 IBR852015 ILN852015 IVJ852015 JFF852015 JPB852015 JYX852015 KIT852015 KSP852015 LCL852015 LMH852015 LWD852015 MFZ852015 MPV852015 MZR852015 NJN852015 NTJ852015 ODF852015 ONB852015 OWX852015 PGT852015 PQP852015 QAL852015 QKH852015 QUD852015 RDZ852015 RNV852015 RXR852015 SHN852015 SRJ852015 TBF852015 TLB852015 TUX852015 UET852015 UOP852015 UYL852015 VIH852015 VSD852015 WBZ852015 WLV852015 WVR852015 J917551 JF917551 TB917551 ACX917551 AMT917551 AWP917551 BGL917551 BQH917551 CAD917551 CJZ917551 CTV917551 DDR917551 DNN917551 DXJ917551 EHF917551 ERB917551 FAX917551 FKT917551 FUP917551 GEL917551 GOH917551 GYD917551 HHZ917551 HRV917551 IBR917551 ILN917551 IVJ917551 JFF917551 JPB917551 JYX917551 KIT917551 KSP917551 LCL917551 LMH917551 LWD917551 MFZ917551 MPV917551 MZR917551 NJN917551 NTJ917551 ODF917551 ONB917551 OWX917551 PGT917551 PQP917551 QAL917551 QKH917551 QUD917551 RDZ917551 RNV917551 RXR917551 SHN917551 SRJ917551 TBF917551 TLB917551 TUX917551 UET917551 UOP917551 UYL917551 VIH917551 VSD917551 WBZ917551 WLV917551 WVR917551 J983087 JF983087 TB983087 ACX983087 AMT983087 AWP983087 BGL983087 BQH983087 CAD983087 CJZ983087 CTV983087 DDR983087 DNN983087 DXJ983087 EHF983087 ERB983087 FAX983087 FKT983087 FUP983087 GEL983087 GOH983087 GYD983087 HHZ983087 HRV983087 IBR983087 ILN983087 IVJ983087 JFF983087 JPB983087 JYX983087 KIT983087 KSP983087 LCL983087 LMH983087 LWD983087 MFZ983087 MPV983087 MZR983087 NJN983087 NTJ983087 ODF983087 ONB983087 OWX983087 PGT983087 PQP983087 QAL983087 QKH983087 QUD983087 RDZ983087 RNV983087 RXR983087 SHN983087 SRJ983087 TBF983087 TLB983087 TUX983087 UET983087 UOP983087 UYL983087 VIH983087 VSD983087 WBZ983087 WLV983087 WVR983087 J57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J65585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J131121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J196657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J262193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J327729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J393265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J458801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J524337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J589873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J655409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J720945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J786481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J852017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J917553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J983089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J59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J65587 JF65587 TB65587 ACX65587 AMT65587 AWP65587 BGL65587 BQH65587 CAD65587 CJZ65587 CTV65587 DDR65587 DNN65587 DXJ65587 EHF65587 ERB65587 FAX65587 FKT65587 FUP65587 GEL65587 GOH65587 GYD65587 HHZ65587 HRV65587 IBR65587 ILN65587 IVJ65587 JFF65587 JPB65587 JYX65587 KIT65587 KSP65587 LCL65587 LMH65587 LWD65587 MFZ65587 MPV65587 MZR65587 NJN65587 NTJ65587 ODF65587 ONB65587 OWX65587 PGT65587 PQP65587 QAL65587 QKH65587 QUD65587 RDZ65587 RNV65587 RXR65587 SHN65587 SRJ65587 TBF65587 TLB65587 TUX65587 UET65587 UOP65587 UYL65587 VIH65587 VSD65587 WBZ65587 WLV65587 WVR65587 J131123 JF131123 TB131123 ACX131123 AMT131123 AWP131123 BGL131123 BQH131123 CAD131123 CJZ131123 CTV131123 DDR131123 DNN131123 DXJ131123 EHF131123 ERB131123 FAX131123 FKT131123 FUP131123 GEL131123 GOH131123 GYD131123 HHZ131123 HRV131123 IBR131123 ILN131123 IVJ131123 JFF131123 JPB131123 JYX131123 KIT131123 KSP131123 LCL131123 LMH131123 LWD131123 MFZ131123 MPV131123 MZR131123 NJN131123 NTJ131123 ODF131123 ONB131123 OWX131123 PGT131123 PQP131123 QAL131123 QKH131123 QUD131123 RDZ131123 RNV131123 RXR131123 SHN131123 SRJ131123 TBF131123 TLB131123 TUX131123 UET131123 UOP131123 UYL131123 VIH131123 VSD131123 WBZ131123 WLV131123 WVR131123 J196659 JF196659 TB196659 ACX196659 AMT196659 AWP196659 BGL196659 BQH196659 CAD196659 CJZ196659 CTV196659 DDR196659 DNN196659 DXJ196659 EHF196659 ERB196659 FAX196659 FKT196659 FUP196659 GEL196659 GOH196659 GYD196659 HHZ196659 HRV196659 IBR196659 ILN196659 IVJ196659 JFF196659 JPB196659 JYX196659 KIT196659 KSP196659 LCL196659 LMH196659 LWD196659 MFZ196659 MPV196659 MZR196659 NJN196659 NTJ196659 ODF196659 ONB196659 OWX196659 PGT196659 PQP196659 QAL196659 QKH196659 QUD196659 RDZ196659 RNV196659 RXR196659 SHN196659 SRJ196659 TBF196659 TLB196659 TUX196659 UET196659 UOP196659 UYL196659 VIH196659 VSD196659 WBZ196659 WLV196659 WVR196659 J262195 JF262195 TB262195 ACX262195 AMT262195 AWP262195 BGL262195 BQH262195 CAD262195 CJZ262195 CTV262195 DDR262195 DNN262195 DXJ262195 EHF262195 ERB262195 FAX262195 FKT262195 FUP262195 GEL262195 GOH262195 GYD262195 HHZ262195 HRV262195 IBR262195 ILN262195 IVJ262195 JFF262195 JPB262195 JYX262195 KIT262195 KSP262195 LCL262195 LMH262195 LWD262195 MFZ262195 MPV262195 MZR262195 NJN262195 NTJ262195 ODF262195 ONB262195 OWX262195 PGT262195 PQP262195 QAL262195 QKH262195 QUD262195 RDZ262195 RNV262195 RXR262195 SHN262195 SRJ262195 TBF262195 TLB262195 TUX262195 UET262195 UOP262195 UYL262195 VIH262195 VSD262195 WBZ262195 WLV262195 WVR262195 J327731 JF327731 TB327731 ACX327731 AMT327731 AWP327731 BGL327731 BQH327731 CAD327731 CJZ327731 CTV327731 DDR327731 DNN327731 DXJ327731 EHF327731 ERB327731 FAX327731 FKT327731 FUP327731 GEL327731 GOH327731 GYD327731 HHZ327731 HRV327731 IBR327731 ILN327731 IVJ327731 JFF327731 JPB327731 JYX327731 KIT327731 KSP327731 LCL327731 LMH327731 LWD327731 MFZ327731 MPV327731 MZR327731 NJN327731 NTJ327731 ODF327731 ONB327731 OWX327731 PGT327731 PQP327731 QAL327731 QKH327731 QUD327731 RDZ327731 RNV327731 RXR327731 SHN327731 SRJ327731 TBF327731 TLB327731 TUX327731 UET327731 UOP327731 UYL327731 VIH327731 VSD327731 WBZ327731 WLV327731 WVR327731 J393267 JF393267 TB393267 ACX393267 AMT393267 AWP393267 BGL393267 BQH393267 CAD393267 CJZ393267 CTV393267 DDR393267 DNN393267 DXJ393267 EHF393267 ERB393267 FAX393267 FKT393267 FUP393267 GEL393267 GOH393267 GYD393267 HHZ393267 HRV393267 IBR393267 ILN393267 IVJ393267 JFF393267 JPB393267 JYX393267 KIT393267 KSP393267 LCL393267 LMH393267 LWD393267 MFZ393267 MPV393267 MZR393267 NJN393267 NTJ393267 ODF393267 ONB393267 OWX393267 PGT393267 PQP393267 QAL393267 QKH393267 QUD393267 RDZ393267 RNV393267 RXR393267 SHN393267 SRJ393267 TBF393267 TLB393267 TUX393267 UET393267 UOP393267 UYL393267 VIH393267 VSD393267 WBZ393267 WLV393267 WVR393267 J458803 JF458803 TB458803 ACX458803 AMT458803 AWP458803 BGL458803 BQH458803 CAD458803 CJZ458803 CTV458803 DDR458803 DNN458803 DXJ458803 EHF458803 ERB458803 FAX458803 FKT458803 FUP458803 GEL458803 GOH458803 GYD458803 HHZ458803 HRV458803 IBR458803 ILN458803 IVJ458803 JFF458803 JPB458803 JYX458803 KIT458803 KSP458803 LCL458803 LMH458803 LWD458803 MFZ458803 MPV458803 MZR458803 NJN458803 NTJ458803 ODF458803 ONB458803 OWX458803 PGT458803 PQP458803 QAL458803 QKH458803 QUD458803 RDZ458803 RNV458803 RXR458803 SHN458803 SRJ458803 TBF458803 TLB458803 TUX458803 UET458803 UOP458803 UYL458803 VIH458803 VSD458803 WBZ458803 WLV458803 WVR458803 J524339 JF524339 TB524339 ACX524339 AMT524339 AWP524339 BGL524339 BQH524339 CAD524339 CJZ524339 CTV524339 DDR524339 DNN524339 DXJ524339 EHF524339 ERB524339 FAX524339 FKT524339 FUP524339 GEL524339 GOH524339 GYD524339 HHZ524339 HRV524339 IBR524339 ILN524339 IVJ524339 JFF524339 JPB524339 JYX524339 KIT524339 KSP524339 LCL524339 LMH524339 LWD524339 MFZ524339 MPV524339 MZR524339 NJN524339 NTJ524339 ODF524339 ONB524339 OWX524339 PGT524339 PQP524339 QAL524339 QKH524339 QUD524339 RDZ524339 RNV524339 RXR524339 SHN524339 SRJ524339 TBF524339 TLB524339 TUX524339 UET524339 UOP524339 UYL524339 VIH524339 VSD524339 WBZ524339 WLV524339 WVR524339 J589875 JF589875 TB589875 ACX589875 AMT589875 AWP589875 BGL589875 BQH589875 CAD589875 CJZ589875 CTV589875 DDR589875 DNN589875 DXJ589875 EHF589875 ERB589875 FAX589875 FKT589875 FUP589875 GEL589875 GOH589875 GYD589875 HHZ589875 HRV589875 IBR589875 ILN589875 IVJ589875 JFF589875 JPB589875 JYX589875 KIT589875 KSP589875 LCL589875 LMH589875 LWD589875 MFZ589875 MPV589875 MZR589875 NJN589875 NTJ589875 ODF589875 ONB589875 OWX589875 PGT589875 PQP589875 QAL589875 QKH589875 QUD589875 RDZ589875 RNV589875 RXR589875 SHN589875 SRJ589875 TBF589875 TLB589875 TUX589875 UET589875 UOP589875 UYL589875 VIH589875 VSD589875 WBZ589875 WLV589875 WVR589875 J655411 JF655411 TB655411 ACX655411 AMT655411 AWP655411 BGL655411 BQH655411 CAD655411 CJZ655411 CTV655411 DDR655411 DNN655411 DXJ655411 EHF655411 ERB655411 FAX655411 FKT655411 FUP655411 GEL655411 GOH655411 GYD655411 HHZ655411 HRV655411 IBR655411 ILN655411 IVJ655411 JFF655411 JPB655411 JYX655411 KIT655411 KSP655411 LCL655411 LMH655411 LWD655411 MFZ655411 MPV655411 MZR655411 NJN655411 NTJ655411 ODF655411 ONB655411 OWX655411 PGT655411 PQP655411 QAL655411 QKH655411 QUD655411 RDZ655411 RNV655411 RXR655411 SHN655411 SRJ655411 TBF655411 TLB655411 TUX655411 UET655411 UOP655411 UYL655411 VIH655411 VSD655411 WBZ655411 WLV655411 WVR655411 J720947 JF720947 TB720947 ACX720947 AMT720947 AWP720947 BGL720947 BQH720947 CAD720947 CJZ720947 CTV720947 DDR720947 DNN720947 DXJ720947 EHF720947 ERB720947 FAX720947 FKT720947 FUP720947 GEL720947 GOH720947 GYD720947 HHZ720947 HRV720947 IBR720947 ILN720947 IVJ720947 JFF720947 JPB720947 JYX720947 KIT720947 KSP720947 LCL720947 LMH720947 LWD720947 MFZ720947 MPV720947 MZR720947 NJN720947 NTJ720947 ODF720947 ONB720947 OWX720947 PGT720947 PQP720947 QAL720947 QKH720947 QUD720947 RDZ720947 RNV720947 RXR720947 SHN720947 SRJ720947 TBF720947 TLB720947 TUX720947 UET720947 UOP720947 UYL720947 VIH720947 VSD720947 WBZ720947 WLV720947 WVR720947 J786483 JF786483 TB786483 ACX786483 AMT786483 AWP786483 BGL786483 BQH786483 CAD786483 CJZ786483 CTV786483 DDR786483 DNN786483 DXJ786483 EHF786483 ERB786483 FAX786483 FKT786483 FUP786483 GEL786483 GOH786483 GYD786483 HHZ786483 HRV786483 IBR786483 ILN786483 IVJ786483 JFF786483 JPB786483 JYX786483 KIT786483 KSP786483 LCL786483 LMH786483 LWD786483 MFZ786483 MPV786483 MZR786483 NJN786483 NTJ786483 ODF786483 ONB786483 OWX786483 PGT786483 PQP786483 QAL786483 QKH786483 QUD786483 RDZ786483 RNV786483 RXR786483 SHN786483 SRJ786483 TBF786483 TLB786483 TUX786483 UET786483 UOP786483 UYL786483 VIH786483 VSD786483 WBZ786483 WLV786483 WVR786483 J852019 JF852019 TB852019 ACX852019 AMT852019 AWP852019 BGL852019 BQH852019 CAD852019 CJZ852019 CTV852019 DDR852019 DNN852019 DXJ852019 EHF852019 ERB852019 FAX852019 FKT852019 FUP852019 GEL852019 GOH852019 GYD852019 HHZ852019 HRV852019 IBR852019 ILN852019 IVJ852019 JFF852019 JPB852019 JYX852019 KIT852019 KSP852019 LCL852019 LMH852019 LWD852019 MFZ852019 MPV852019 MZR852019 NJN852019 NTJ852019 ODF852019 ONB852019 OWX852019 PGT852019 PQP852019 QAL852019 QKH852019 QUD852019 RDZ852019 RNV852019 RXR852019 SHN852019 SRJ852019 TBF852019 TLB852019 TUX852019 UET852019 UOP852019 UYL852019 VIH852019 VSD852019 WBZ852019 WLV852019 WVR852019 J917555 JF917555 TB917555 ACX917555 AMT917555 AWP917555 BGL917555 BQH917555 CAD917555 CJZ917555 CTV917555 DDR917555 DNN917555 DXJ917555 EHF917555 ERB917555 FAX917555 FKT917555 FUP917555 GEL917555 GOH917555 GYD917555 HHZ917555 HRV917555 IBR917555 ILN917555 IVJ917555 JFF917555 JPB917555 JYX917555 KIT917555 KSP917555 LCL917555 LMH917555 LWD917555 MFZ917555 MPV917555 MZR917555 NJN917555 NTJ917555 ODF917555 ONB917555 OWX917555 PGT917555 PQP917555 QAL917555 QKH917555 QUD917555 RDZ917555 RNV917555 RXR917555 SHN917555 SRJ917555 TBF917555 TLB917555 TUX917555 UET917555 UOP917555 UYL917555 VIH917555 VSD917555 WBZ917555 WLV917555 WVR917555 J983091 JF983091 TB983091 ACX983091 AMT983091 AWP983091 BGL983091 BQH983091 CAD983091 CJZ983091 CTV983091 DDR983091 DNN983091 DXJ983091 EHF983091 ERB983091 FAX983091 FKT983091 FUP983091 GEL983091 GOH983091 GYD983091 HHZ983091 HRV983091 IBR983091 ILN983091 IVJ983091 JFF983091 JPB983091 JYX983091 KIT983091 KSP983091 LCL983091 LMH983091 LWD983091 MFZ983091 MPV983091 MZR983091 NJN983091 NTJ983091 ODF983091 ONB983091 OWX983091 PGT983091 PQP983091 QAL983091 QKH983091 QUD983091 RDZ983091 RNV983091 RXR983091 SHN983091 SRJ983091 TBF983091 TLB983091 TUX983091 UET983091 UOP983091 UYL983091 VIH983091 VSD983091 WBZ983091 WLV983091 WVR983091 UOP983067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UYL983067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VIH983067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VSD983067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WBZ983067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WLV983067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WVR983067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J31 J27 J29 J33 J35 J37</xm:sqref>
        </x14:dataValidation>
        <x14:dataValidation type="list" allowBlank="1" showInputMessage="1" showErrorMessage="1">
          <x14:formula1>
            <xm:f>$B$17:$B$21</xm:f>
          </x14:formula1>
          <xm:sqref>J62:X62 JF62:JT62 TB62:TP62 ACX62:ADL62 AMT62:ANH62 AWP62:AXD62 BGL62:BGZ62 BQH62:BQV62 CAD62:CAR62 CJZ62:CKN62 CTV62:CUJ62 DDR62:DEF62 DNN62:DOB62 DXJ62:DXX62 EHF62:EHT62 ERB62:ERP62 FAX62:FBL62 FKT62:FLH62 FUP62:FVD62 GEL62:GEZ62 GOH62:GOV62 GYD62:GYR62 HHZ62:HIN62 HRV62:HSJ62 IBR62:ICF62 ILN62:IMB62 IVJ62:IVX62 JFF62:JFT62 JPB62:JPP62 JYX62:JZL62 KIT62:KJH62 KSP62:KTD62 LCL62:LCZ62 LMH62:LMV62 LWD62:LWR62 MFZ62:MGN62 MPV62:MQJ62 MZR62:NAF62 NJN62:NKB62 NTJ62:NTX62 ODF62:ODT62 ONB62:ONP62 OWX62:OXL62 PGT62:PHH62 PQP62:PRD62 QAL62:QAZ62 QKH62:QKV62 QUD62:QUR62 RDZ62:REN62 RNV62:ROJ62 RXR62:RYF62 SHN62:SIB62 SRJ62:SRX62 TBF62:TBT62 TLB62:TLP62 TUX62:TVL62 UET62:UFH62 UOP62:UPD62 UYL62:UYZ62 VIH62:VIV62 VSD62:VSR62 WBZ62:WCN62 WLV62:WMJ62 WVR62:WWF62 J65590:X65590 JF65590:JT65590 TB65590:TP65590 ACX65590:ADL65590 AMT65590:ANH65590 AWP65590:AXD65590 BGL65590:BGZ65590 BQH65590:BQV65590 CAD65590:CAR65590 CJZ65590:CKN65590 CTV65590:CUJ65590 DDR65590:DEF65590 DNN65590:DOB65590 DXJ65590:DXX65590 EHF65590:EHT65590 ERB65590:ERP65590 FAX65590:FBL65590 FKT65590:FLH65590 FUP65590:FVD65590 GEL65590:GEZ65590 GOH65590:GOV65590 GYD65590:GYR65590 HHZ65590:HIN65590 HRV65590:HSJ65590 IBR65590:ICF65590 ILN65590:IMB65590 IVJ65590:IVX65590 JFF65590:JFT65590 JPB65590:JPP65590 JYX65590:JZL65590 KIT65590:KJH65590 KSP65590:KTD65590 LCL65590:LCZ65590 LMH65590:LMV65590 LWD65590:LWR65590 MFZ65590:MGN65590 MPV65590:MQJ65590 MZR65590:NAF65590 NJN65590:NKB65590 NTJ65590:NTX65590 ODF65590:ODT65590 ONB65590:ONP65590 OWX65590:OXL65590 PGT65590:PHH65590 PQP65590:PRD65590 QAL65590:QAZ65590 QKH65590:QKV65590 QUD65590:QUR65590 RDZ65590:REN65590 RNV65590:ROJ65590 RXR65590:RYF65590 SHN65590:SIB65590 SRJ65590:SRX65590 TBF65590:TBT65590 TLB65590:TLP65590 TUX65590:TVL65590 UET65590:UFH65590 UOP65590:UPD65590 UYL65590:UYZ65590 VIH65590:VIV65590 VSD65590:VSR65590 WBZ65590:WCN65590 WLV65590:WMJ65590 WVR65590:WWF65590 J131126:X131126 JF131126:JT131126 TB131126:TP131126 ACX131126:ADL131126 AMT131126:ANH131126 AWP131126:AXD131126 BGL131126:BGZ131126 BQH131126:BQV131126 CAD131126:CAR131126 CJZ131126:CKN131126 CTV131126:CUJ131126 DDR131126:DEF131126 DNN131126:DOB131126 DXJ131126:DXX131126 EHF131126:EHT131126 ERB131126:ERP131126 FAX131126:FBL131126 FKT131126:FLH131126 FUP131126:FVD131126 GEL131126:GEZ131126 GOH131126:GOV131126 GYD131126:GYR131126 HHZ131126:HIN131126 HRV131126:HSJ131126 IBR131126:ICF131126 ILN131126:IMB131126 IVJ131126:IVX131126 JFF131126:JFT131126 JPB131126:JPP131126 JYX131126:JZL131126 KIT131126:KJH131126 KSP131126:KTD131126 LCL131126:LCZ131126 LMH131126:LMV131126 LWD131126:LWR131126 MFZ131126:MGN131126 MPV131126:MQJ131126 MZR131126:NAF131126 NJN131126:NKB131126 NTJ131126:NTX131126 ODF131126:ODT131126 ONB131126:ONP131126 OWX131126:OXL131126 PGT131126:PHH131126 PQP131126:PRD131126 QAL131126:QAZ131126 QKH131126:QKV131126 QUD131126:QUR131126 RDZ131126:REN131126 RNV131126:ROJ131126 RXR131126:RYF131126 SHN131126:SIB131126 SRJ131126:SRX131126 TBF131126:TBT131126 TLB131126:TLP131126 TUX131126:TVL131126 UET131126:UFH131126 UOP131126:UPD131126 UYL131126:UYZ131126 VIH131126:VIV131126 VSD131126:VSR131126 WBZ131126:WCN131126 WLV131126:WMJ131126 WVR131126:WWF131126 J196662:X196662 JF196662:JT196662 TB196662:TP196662 ACX196662:ADL196662 AMT196662:ANH196662 AWP196662:AXD196662 BGL196662:BGZ196662 BQH196662:BQV196662 CAD196662:CAR196662 CJZ196662:CKN196662 CTV196662:CUJ196662 DDR196662:DEF196662 DNN196662:DOB196662 DXJ196662:DXX196662 EHF196662:EHT196662 ERB196662:ERP196662 FAX196662:FBL196662 FKT196662:FLH196662 FUP196662:FVD196662 GEL196662:GEZ196662 GOH196662:GOV196662 GYD196662:GYR196662 HHZ196662:HIN196662 HRV196662:HSJ196662 IBR196662:ICF196662 ILN196662:IMB196662 IVJ196662:IVX196662 JFF196662:JFT196662 JPB196662:JPP196662 JYX196662:JZL196662 KIT196662:KJH196662 KSP196662:KTD196662 LCL196662:LCZ196662 LMH196662:LMV196662 LWD196662:LWR196662 MFZ196662:MGN196662 MPV196662:MQJ196662 MZR196662:NAF196662 NJN196662:NKB196662 NTJ196662:NTX196662 ODF196662:ODT196662 ONB196662:ONP196662 OWX196662:OXL196662 PGT196662:PHH196662 PQP196662:PRD196662 QAL196662:QAZ196662 QKH196662:QKV196662 QUD196662:QUR196662 RDZ196662:REN196662 RNV196662:ROJ196662 RXR196662:RYF196662 SHN196662:SIB196662 SRJ196662:SRX196662 TBF196662:TBT196662 TLB196662:TLP196662 TUX196662:TVL196662 UET196662:UFH196662 UOP196662:UPD196662 UYL196662:UYZ196662 VIH196662:VIV196662 VSD196662:VSR196662 WBZ196662:WCN196662 WLV196662:WMJ196662 WVR196662:WWF196662 J262198:X262198 JF262198:JT262198 TB262198:TP262198 ACX262198:ADL262198 AMT262198:ANH262198 AWP262198:AXD262198 BGL262198:BGZ262198 BQH262198:BQV262198 CAD262198:CAR262198 CJZ262198:CKN262198 CTV262198:CUJ262198 DDR262198:DEF262198 DNN262198:DOB262198 DXJ262198:DXX262198 EHF262198:EHT262198 ERB262198:ERP262198 FAX262198:FBL262198 FKT262198:FLH262198 FUP262198:FVD262198 GEL262198:GEZ262198 GOH262198:GOV262198 GYD262198:GYR262198 HHZ262198:HIN262198 HRV262198:HSJ262198 IBR262198:ICF262198 ILN262198:IMB262198 IVJ262198:IVX262198 JFF262198:JFT262198 JPB262198:JPP262198 JYX262198:JZL262198 KIT262198:KJH262198 KSP262198:KTD262198 LCL262198:LCZ262198 LMH262198:LMV262198 LWD262198:LWR262198 MFZ262198:MGN262198 MPV262198:MQJ262198 MZR262198:NAF262198 NJN262198:NKB262198 NTJ262198:NTX262198 ODF262198:ODT262198 ONB262198:ONP262198 OWX262198:OXL262198 PGT262198:PHH262198 PQP262198:PRD262198 QAL262198:QAZ262198 QKH262198:QKV262198 QUD262198:QUR262198 RDZ262198:REN262198 RNV262198:ROJ262198 RXR262198:RYF262198 SHN262198:SIB262198 SRJ262198:SRX262198 TBF262198:TBT262198 TLB262198:TLP262198 TUX262198:TVL262198 UET262198:UFH262198 UOP262198:UPD262198 UYL262198:UYZ262198 VIH262198:VIV262198 VSD262198:VSR262198 WBZ262198:WCN262198 WLV262198:WMJ262198 WVR262198:WWF262198 J327734:X327734 JF327734:JT327734 TB327734:TP327734 ACX327734:ADL327734 AMT327734:ANH327734 AWP327734:AXD327734 BGL327734:BGZ327734 BQH327734:BQV327734 CAD327734:CAR327734 CJZ327734:CKN327734 CTV327734:CUJ327734 DDR327734:DEF327734 DNN327734:DOB327734 DXJ327734:DXX327734 EHF327734:EHT327734 ERB327734:ERP327734 FAX327734:FBL327734 FKT327734:FLH327734 FUP327734:FVD327734 GEL327734:GEZ327734 GOH327734:GOV327734 GYD327734:GYR327734 HHZ327734:HIN327734 HRV327734:HSJ327734 IBR327734:ICF327734 ILN327734:IMB327734 IVJ327734:IVX327734 JFF327734:JFT327734 JPB327734:JPP327734 JYX327734:JZL327734 KIT327734:KJH327734 KSP327734:KTD327734 LCL327734:LCZ327734 LMH327734:LMV327734 LWD327734:LWR327734 MFZ327734:MGN327734 MPV327734:MQJ327734 MZR327734:NAF327734 NJN327734:NKB327734 NTJ327734:NTX327734 ODF327734:ODT327734 ONB327734:ONP327734 OWX327734:OXL327734 PGT327734:PHH327734 PQP327734:PRD327734 QAL327734:QAZ327734 QKH327734:QKV327734 QUD327734:QUR327734 RDZ327734:REN327734 RNV327734:ROJ327734 RXR327734:RYF327734 SHN327734:SIB327734 SRJ327734:SRX327734 TBF327734:TBT327734 TLB327734:TLP327734 TUX327734:TVL327734 UET327734:UFH327734 UOP327734:UPD327734 UYL327734:UYZ327734 VIH327734:VIV327734 VSD327734:VSR327734 WBZ327734:WCN327734 WLV327734:WMJ327734 WVR327734:WWF327734 J393270:X393270 JF393270:JT393270 TB393270:TP393270 ACX393270:ADL393270 AMT393270:ANH393270 AWP393270:AXD393270 BGL393270:BGZ393270 BQH393270:BQV393270 CAD393270:CAR393270 CJZ393270:CKN393270 CTV393270:CUJ393270 DDR393270:DEF393270 DNN393270:DOB393270 DXJ393270:DXX393270 EHF393270:EHT393270 ERB393270:ERP393270 FAX393270:FBL393270 FKT393270:FLH393270 FUP393270:FVD393270 GEL393270:GEZ393270 GOH393270:GOV393270 GYD393270:GYR393270 HHZ393270:HIN393270 HRV393270:HSJ393270 IBR393270:ICF393270 ILN393270:IMB393270 IVJ393270:IVX393270 JFF393270:JFT393270 JPB393270:JPP393270 JYX393270:JZL393270 KIT393270:KJH393270 KSP393270:KTD393270 LCL393270:LCZ393270 LMH393270:LMV393270 LWD393270:LWR393270 MFZ393270:MGN393270 MPV393270:MQJ393270 MZR393270:NAF393270 NJN393270:NKB393270 NTJ393270:NTX393270 ODF393270:ODT393270 ONB393270:ONP393270 OWX393270:OXL393270 PGT393270:PHH393270 PQP393270:PRD393270 QAL393270:QAZ393270 QKH393270:QKV393270 QUD393270:QUR393270 RDZ393270:REN393270 RNV393270:ROJ393270 RXR393270:RYF393270 SHN393270:SIB393270 SRJ393270:SRX393270 TBF393270:TBT393270 TLB393270:TLP393270 TUX393270:TVL393270 UET393270:UFH393270 UOP393270:UPD393270 UYL393270:UYZ393270 VIH393270:VIV393270 VSD393270:VSR393270 WBZ393270:WCN393270 WLV393270:WMJ393270 WVR393270:WWF393270 J458806:X458806 JF458806:JT458806 TB458806:TP458806 ACX458806:ADL458806 AMT458806:ANH458806 AWP458806:AXD458806 BGL458806:BGZ458806 BQH458806:BQV458806 CAD458806:CAR458806 CJZ458806:CKN458806 CTV458806:CUJ458806 DDR458806:DEF458806 DNN458806:DOB458806 DXJ458806:DXX458806 EHF458806:EHT458806 ERB458806:ERP458806 FAX458806:FBL458806 FKT458806:FLH458806 FUP458806:FVD458806 GEL458806:GEZ458806 GOH458806:GOV458806 GYD458806:GYR458806 HHZ458806:HIN458806 HRV458806:HSJ458806 IBR458806:ICF458806 ILN458806:IMB458806 IVJ458806:IVX458806 JFF458806:JFT458806 JPB458806:JPP458806 JYX458806:JZL458806 KIT458806:KJH458806 KSP458806:KTD458806 LCL458806:LCZ458806 LMH458806:LMV458806 LWD458806:LWR458806 MFZ458806:MGN458806 MPV458806:MQJ458806 MZR458806:NAF458806 NJN458806:NKB458806 NTJ458806:NTX458806 ODF458806:ODT458806 ONB458806:ONP458806 OWX458806:OXL458806 PGT458806:PHH458806 PQP458806:PRD458806 QAL458806:QAZ458806 QKH458806:QKV458806 QUD458806:QUR458806 RDZ458806:REN458806 RNV458806:ROJ458806 RXR458806:RYF458806 SHN458806:SIB458806 SRJ458806:SRX458806 TBF458806:TBT458806 TLB458806:TLP458806 TUX458806:TVL458806 UET458806:UFH458806 UOP458806:UPD458806 UYL458806:UYZ458806 VIH458806:VIV458806 VSD458806:VSR458806 WBZ458806:WCN458806 WLV458806:WMJ458806 WVR458806:WWF458806 J524342:X524342 JF524342:JT524342 TB524342:TP524342 ACX524342:ADL524342 AMT524342:ANH524342 AWP524342:AXD524342 BGL524342:BGZ524342 BQH524342:BQV524342 CAD524342:CAR524342 CJZ524342:CKN524342 CTV524342:CUJ524342 DDR524342:DEF524342 DNN524342:DOB524342 DXJ524342:DXX524342 EHF524342:EHT524342 ERB524342:ERP524342 FAX524342:FBL524342 FKT524342:FLH524342 FUP524342:FVD524342 GEL524342:GEZ524342 GOH524342:GOV524342 GYD524342:GYR524342 HHZ524342:HIN524342 HRV524342:HSJ524342 IBR524342:ICF524342 ILN524342:IMB524342 IVJ524342:IVX524342 JFF524342:JFT524342 JPB524342:JPP524342 JYX524342:JZL524342 KIT524342:KJH524342 KSP524342:KTD524342 LCL524342:LCZ524342 LMH524342:LMV524342 LWD524342:LWR524342 MFZ524342:MGN524342 MPV524342:MQJ524342 MZR524342:NAF524342 NJN524342:NKB524342 NTJ524342:NTX524342 ODF524342:ODT524342 ONB524342:ONP524342 OWX524342:OXL524342 PGT524342:PHH524342 PQP524342:PRD524342 QAL524342:QAZ524342 QKH524342:QKV524342 QUD524342:QUR524342 RDZ524342:REN524342 RNV524342:ROJ524342 RXR524342:RYF524342 SHN524342:SIB524342 SRJ524342:SRX524342 TBF524342:TBT524342 TLB524342:TLP524342 TUX524342:TVL524342 UET524342:UFH524342 UOP524342:UPD524342 UYL524342:UYZ524342 VIH524342:VIV524342 VSD524342:VSR524342 WBZ524342:WCN524342 WLV524342:WMJ524342 WVR524342:WWF524342 J589878:X589878 JF589878:JT589878 TB589878:TP589878 ACX589878:ADL589878 AMT589878:ANH589878 AWP589878:AXD589878 BGL589878:BGZ589878 BQH589878:BQV589878 CAD589878:CAR589878 CJZ589878:CKN589878 CTV589878:CUJ589878 DDR589878:DEF589878 DNN589878:DOB589878 DXJ589878:DXX589878 EHF589878:EHT589878 ERB589878:ERP589878 FAX589878:FBL589878 FKT589878:FLH589878 FUP589878:FVD589878 GEL589878:GEZ589878 GOH589878:GOV589878 GYD589878:GYR589878 HHZ589878:HIN589878 HRV589878:HSJ589878 IBR589878:ICF589878 ILN589878:IMB589878 IVJ589878:IVX589878 JFF589878:JFT589878 JPB589878:JPP589878 JYX589878:JZL589878 KIT589878:KJH589878 KSP589878:KTD589878 LCL589878:LCZ589878 LMH589878:LMV589878 LWD589878:LWR589878 MFZ589878:MGN589878 MPV589878:MQJ589878 MZR589878:NAF589878 NJN589878:NKB589878 NTJ589878:NTX589878 ODF589878:ODT589878 ONB589878:ONP589878 OWX589878:OXL589878 PGT589878:PHH589878 PQP589878:PRD589878 QAL589878:QAZ589878 QKH589878:QKV589878 QUD589878:QUR589878 RDZ589878:REN589878 RNV589878:ROJ589878 RXR589878:RYF589878 SHN589878:SIB589878 SRJ589878:SRX589878 TBF589878:TBT589878 TLB589878:TLP589878 TUX589878:TVL589878 UET589878:UFH589878 UOP589878:UPD589878 UYL589878:UYZ589878 VIH589878:VIV589878 VSD589878:VSR589878 WBZ589878:WCN589878 WLV589878:WMJ589878 WVR589878:WWF589878 J655414:X655414 JF655414:JT655414 TB655414:TP655414 ACX655414:ADL655414 AMT655414:ANH655414 AWP655414:AXD655414 BGL655414:BGZ655414 BQH655414:BQV655414 CAD655414:CAR655414 CJZ655414:CKN655414 CTV655414:CUJ655414 DDR655414:DEF655414 DNN655414:DOB655414 DXJ655414:DXX655414 EHF655414:EHT655414 ERB655414:ERP655414 FAX655414:FBL655414 FKT655414:FLH655414 FUP655414:FVD655414 GEL655414:GEZ655414 GOH655414:GOV655414 GYD655414:GYR655414 HHZ655414:HIN655414 HRV655414:HSJ655414 IBR655414:ICF655414 ILN655414:IMB655414 IVJ655414:IVX655414 JFF655414:JFT655414 JPB655414:JPP655414 JYX655414:JZL655414 KIT655414:KJH655414 KSP655414:KTD655414 LCL655414:LCZ655414 LMH655414:LMV655414 LWD655414:LWR655414 MFZ655414:MGN655414 MPV655414:MQJ655414 MZR655414:NAF655414 NJN655414:NKB655414 NTJ655414:NTX655414 ODF655414:ODT655414 ONB655414:ONP655414 OWX655414:OXL655414 PGT655414:PHH655414 PQP655414:PRD655414 QAL655414:QAZ655414 QKH655414:QKV655414 QUD655414:QUR655414 RDZ655414:REN655414 RNV655414:ROJ655414 RXR655414:RYF655414 SHN655414:SIB655414 SRJ655414:SRX655414 TBF655414:TBT655414 TLB655414:TLP655414 TUX655414:TVL655414 UET655414:UFH655414 UOP655414:UPD655414 UYL655414:UYZ655414 VIH655414:VIV655414 VSD655414:VSR655414 WBZ655414:WCN655414 WLV655414:WMJ655414 WVR655414:WWF655414 J720950:X720950 JF720950:JT720950 TB720950:TP720950 ACX720950:ADL720950 AMT720950:ANH720950 AWP720950:AXD720950 BGL720950:BGZ720950 BQH720950:BQV720950 CAD720950:CAR720950 CJZ720950:CKN720950 CTV720950:CUJ720950 DDR720950:DEF720950 DNN720950:DOB720950 DXJ720950:DXX720950 EHF720950:EHT720950 ERB720950:ERP720950 FAX720950:FBL720950 FKT720950:FLH720950 FUP720950:FVD720950 GEL720950:GEZ720950 GOH720950:GOV720950 GYD720950:GYR720950 HHZ720950:HIN720950 HRV720950:HSJ720950 IBR720950:ICF720950 ILN720950:IMB720950 IVJ720950:IVX720950 JFF720950:JFT720950 JPB720950:JPP720950 JYX720950:JZL720950 KIT720950:KJH720950 KSP720950:KTD720950 LCL720950:LCZ720950 LMH720950:LMV720950 LWD720950:LWR720950 MFZ720950:MGN720950 MPV720950:MQJ720950 MZR720950:NAF720950 NJN720950:NKB720950 NTJ720950:NTX720950 ODF720950:ODT720950 ONB720950:ONP720950 OWX720950:OXL720950 PGT720950:PHH720950 PQP720950:PRD720950 QAL720950:QAZ720950 QKH720950:QKV720950 QUD720950:QUR720950 RDZ720950:REN720950 RNV720950:ROJ720950 RXR720950:RYF720950 SHN720950:SIB720950 SRJ720950:SRX720950 TBF720950:TBT720950 TLB720950:TLP720950 TUX720950:TVL720950 UET720950:UFH720950 UOP720950:UPD720950 UYL720950:UYZ720950 VIH720950:VIV720950 VSD720950:VSR720950 WBZ720950:WCN720950 WLV720950:WMJ720950 WVR720950:WWF720950 J786486:X786486 JF786486:JT786486 TB786486:TP786486 ACX786486:ADL786486 AMT786486:ANH786486 AWP786486:AXD786486 BGL786486:BGZ786486 BQH786486:BQV786486 CAD786486:CAR786486 CJZ786486:CKN786486 CTV786486:CUJ786486 DDR786486:DEF786486 DNN786486:DOB786486 DXJ786486:DXX786486 EHF786486:EHT786486 ERB786486:ERP786486 FAX786486:FBL786486 FKT786486:FLH786486 FUP786486:FVD786486 GEL786486:GEZ786486 GOH786486:GOV786486 GYD786486:GYR786486 HHZ786486:HIN786486 HRV786486:HSJ786486 IBR786486:ICF786486 ILN786486:IMB786486 IVJ786486:IVX786486 JFF786486:JFT786486 JPB786486:JPP786486 JYX786486:JZL786486 KIT786486:KJH786486 KSP786486:KTD786486 LCL786486:LCZ786486 LMH786486:LMV786486 LWD786486:LWR786486 MFZ786486:MGN786486 MPV786486:MQJ786486 MZR786486:NAF786486 NJN786486:NKB786486 NTJ786486:NTX786486 ODF786486:ODT786486 ONB786486:ONP786486 OWX786486:OXL786486 PGT786486:PHH786486 PQP786486:PRD786486 QAL786486:QAZ786486 QKH786486:QKV786486 QUD786486:QUR786486 RDZ786486:REN786486 RNV786486:ROJ786486 RXR786486:RYF786486 SHN786486:SIB786486 SRJ786486:SRX786486 TBF786486:TBT786486 TLB786486:TLP786486 TUX786486:TVL786486 UET786486:UFH786486 UOP786486:UPD786486 UYL786486:UYZ786486 VIH786486:VIV786486 VSD786486:VSR786486 WBZ786486:WCN786486 WLV786486:WMJ786486 WVR786486:WWF786486 J852022:X852022 JF852022:JT852022 TB852022:TP852022 ACX852022:ADL852022 AMT852022:ANH852022 AWP852022:AXD852022 BGL852022:BGZ852022 BQH852022:BQV852022 CAD852022:CAR852022 CJZ852022:CKN852022 CTV852022:CUJ852022 DDR852022:DEF852022 DNN852022:DOB852022 DXJ852022:DXX852022 EHF852022:EHT852022 ERB852022:ERP852022 FAX852022:FBL852022 FKT852022:FLH852022 FUP852022:FVD852022 GEL852022:GEZ852022 GOH852022:GOV852022 GYD852022:GYR852022 HHZ852022:HIN852022 HRV852022:HSJ852022 IBR852022:ICF852022 ILN852022:IMB852022 IVJ852022:IVX852022 JFF852022:JFT852022 JPB852022:JPP852022 JYX852022:JZL852022 KIT852022:KJH852022 KSP852022:KTD852022 LCL852022:LCZ852022 LMH852022:LMV852022 LWD852022:LWR852022 MFZ852022:MGN852022 MPV852022:MQJ852022 MZR852022:NAF852022 NJN852022:NKB852022 NTJ852022:NTX852022 ODF852022:ODT852022 ONB852022:ONP852022 OWX852022:OXL852022 PGT852022:PHH852022 PQP852022:PRD852022 QAL852022:QAZ852022 QKH852022:QKV852022 QUD852022:QUR852022 RDZ852022:REN852022 RNV852022:ROJ852022 RXR852022:RYF852022 SHN852022:SIB852022 SRJ852022:SRX852022 TBF852022:TBT852022 TLB852022:TLP852022 TUX852022:TVL852022 UET852022:UFH852022 UOP852022:UPD852022 UYL852022:UYZ852022 VIH852022:VIV852022 VSD852022:VSR852022 WBZ852022:WCN852022 WLV852022:WMJ852022 WVR852022:WWF852022 J917558:X917558 JF917558:JT917558 TB917558:TP917558 ACX917558:ADL917558 AMT917558:ANH917558 AWP917558:AXD917558 BGL917558:BGZ917558 BQH917558:BQV917558 CAD917558:CAR917558 CJZ917558:CKN917558 CTV917558:CUJ917558 DDR917558:DEF917558 DNN917558:DOB917558 DXJ917558:DXX917558 EHF917558:EHT917558 ERB917558:ERP917558 FAX917558:FBL917558 FKT917558:FLH917558 FUP917558:FVD917558 GEL917558:GEZ917558 GOH917558:GOV917558 GYD917558:GYR917558 HHZ917558:HIN917558 HRV917558:HSJ917558 IBR917558:ICF917558 ILN917558:IMB917558 IVJ917558:IVX917558 JFF917558:JFT917558 JPB917558:JPP917558 JYX917558:JZL917558 KIT917558:KJH917558 KSP917558:KTD917558 LCL917558:LCZ917558 LMH917558:LMV917558 LWD917558:LWR917558 MFZ917558:MGN917558 MPV917558:MQJ917558 MZR917558:NAF917558 NJN917558:NKB917558 NTJ917558:NTX917558 ODF917558:ODT917558 ONB917558:ONP917558 OWX917558:OXL917558 PGT917558:PHH917558 PQP917558:PRD917558 QAL917558:QAZ917558 QKH917558:QKV917558 QUD917558:QUR917558 RDZ917558:REN917558 RNV917558:ROJ917558 RXR917558:RYF917558 SHN917558:SIB917558 SRJ917558:SRX917558 TBF917558:TBT917558 TLB917558:TLP917558 TUX917558:TVL917558 UET917558:UFH917558 UOP917558:UPD917558 UYL917558:UYZ917558 VIH917558:VIV917558 VSD917558:VSR917558 WBZ917558:WCN917558 WLV917558:WMJ917558 WVR917558:WWF917558 J983094:X983094 JF983094:JT983094 TB983094:TP983094 ACX983094:ADL983094 AMT983094:ANH983094 AWP983094:AXD983094 BGL983094:BGZ983094 BQH983094:BQV983094 CAD983094:CAR983094 CJZ983094:CKN983094 CTV983094:CUJ983094 DDR983094:DEF983094 DNN983094:DOB983094 DXJ983094:DXX983094 EHF983094:EHT983094 ERB983094:ERP983094 FAX983094:FBL983094 FKT983094:FLH983094 FUP983094:FVD983094 GEL983094:GEZ983094 GOH983094:GOV983094 GYD983094:GYR983094 HHZ983094:HIN983094 HRV983094:HSJ983094 IBR983094:ICF983094 ILN983094:IMB983094 IVJ983094:IVX983094 JFF983094:JFT983094 JPB983094:JPP983094 JYX983094:JZL983094 KIT983094:KJH983094 KSP983094:KTD983094 LCL983094:LCZ983094 LMH983094:LMV983094 LWD983094:LWR983094 MFZ983094:MGN983094 MPV983094:MQJ983094 MZR983094:NAF983094 NJN983094:NKB983094 NTJ983094:NTX983094 ODF983094:ODT983094 ONB983094:ONP983094 OWX983094:OXL983094 PGT983094:PHH983094 PQP983094:PRD983094 QAL983094:QAZ983094 QKH983094:QKV983094 QUD983094:QUR983094 RDZ983094:REN983094 RNV983094:ROJ983094 RXR983094:RYF983094 SHN983094:SIB983094 SRJ983094:SRX983094 TBF983094:TBT983094 TLB983094:TLP983094 TUX983094:TVL983094 UET983094:UFH983094 UOP983094:UPD983094 UYL983094:UYZ983094 VIH983094:VIV983094 VSD983094:VSR983094 WBZ983094:WCN983094 WLV983094:WMJ983094 WVR983094:WWF983094 J64:X64 JF64:JT64 TB64:TP64 ACX64:ADL64 AMT64:ANH64 AWP64:AXD64 BGL64:BGZ64 BQH64:BQV64 CAD64:CAR64 CJZ64:CKN64 CTV64:CUJ64 DDR64:DEF64 DNN64:DOB64 DXJ64:DXX64 EHF64:EHT64 ERB64:ERP64 FAX64:FBL64 FKT64:FLH64 FUP64:FVD64 GEL64:GEZ64 GOH64:GOV64 GYD64:GYR64 HHZ64:HIN64 HRV64:HSJ64 IBR64:ICF64 ILN64:IMB64 IVJ64:IVX64 JFF64:JFT64 JPB64:JPP64 JYX64:JZL64 KIT64:KJH64 KSP64:KTD64 LCL64:LCZ64 LMH64:LMV64 LWD64:LWR64 MFZ64:MGN64 MPV64:MQJ64 MZR64:NAF64 NJN64:NKB64 NTJ64:NTX64 ODF64:ODT64 ONB64:ONP64 OWX64:OXL64 PGT64:PHH64 PQP64:PRD64 QAL64:QAZ64 QKH64:QKV64 QUD64:QUR64 RDZ64:REN64 RNV64:ROJ64 RXR64:RYF64 SHN64:SIB64 SRJ64:SRX64 TBF64:TBT64 TLB64:TLP64 TUX64:TVL64 UET64:UFH64 UOP64:UPD64 UYL64:UYZ64 VIH64:VIV64 VSD64:VSR64 WBZ64:WCN64 WLV64:WMJ64 WVR64:WWF64 J65592:X65592 JF65592:JT65592 TB65592:TP65592 ACX65592:ADL65592 AMT65592:ANH65592 AWP65592:AXD65592 BGL65592:BGZ65592 BQH65592:BQV65592 CAD65592:CAR65592 CJZ65592:CKN65592 CTV65592:CUJ65592 DDR65592:DEF65592 DNN65592:DOB65592 DXJ65592:DXX65592 EHF65592:EHT65592 ERB65592:ERP65592 FAX65592:FBL65592 FKT65592:FLH65592 FUP65592:FVD65592 GEL65592:GEZ65592 GOH65592:GOV65592 GYD65592:GYR65592 HHZ65592:HIN65592 HRV65592:HSJ65592 IBR65592:ICF65592 ILN65592:IMB65592 IVJ65592:IVX65592 JFF65592:JFT65592 JPB65592:JPP65592 JYX65592:JZL65592 KIT65592:KJH65592 KSP65592:KTD65592 LCL65592:LCZ65592 LMH65592:LMV65592 LWD65592:LWR65592 MFZ65592:MGN65592 MPV65592:MQJ65592 MZR65592:NAF65592 NJN65592:NKB65592 NTJ65592:NTX65592 ODF65592:ODT65592 ONB65592:ONP65592 OWX65592:OXL65592 PGT65592:PHH65592 PQP65592:PRD65592 QAL65592:QAZ65592 QKH65592:QKV65592 QUD65592:QUR65592 RDZ65592:REN65592 RNV65592:ROJ65592 RXR65592:RYF65592 SHN65592:SIB65592 SRJ65592:SRX65592 TBF65592:TBT65592 TLB65592:TLP65592 TUX65592:TVL65592 UET65592:UFH65592 UOP65592:UPD65592 UYL65592:UYZ65592 VIH65592:VIV65592 VSD65592:VSR65592 WBZ65592:WCN65592 WLV65592:WMJ65592 WVR65592:WWF65592 J131128:X131128 JF131128:JT131128 TB131128:TP131128 ACX131128:ADL131128 AMT131128:ANH131128 AWP131128:AXD131128 BGL131128:BGZ131128 BQH131128:BQV131128 CAD131128:CAR131128 CJZ131128:CKN131128 CTV131128:CUJ131128 DDR131128:DEF131128 DNN131128:DOB131128 DXJ131128:DXX131128 EHF131128:EHT131128 ERB131128:ERP131128 FAX131128:FBL131128 FKT131128:FLH131128 FUP131128:FVD131128 GEL131128:GEZ131128 GOH131128:GOV131128 GYD131128:GYR131128 HHZ131128:HIN131128 HRV131128:HSJ131128 IBR131128:ICF131128 ILN131128:IMB131128 IVJ131128:IVX131128 JFF131128:JFT131128 JPB131128:JPP131128 JYX131128:JZL131128 KIT131128:KJH131128 KSP131128:KTD131128 LCL131128:LCZ131128 LMH131128:LMV131128 LWD131128:LWR131128 MFZ131128:MGN131128 MPV131128:MQJ131128 MZR131128:NAF131128 NJN131128:NKB131128 NTJ131128:NTX131128 ODF131128:ODT131128 ONB131128:ONP131128 OWX131128:OXL131128 PGT131128:PHH131128 PQP131128:PRD131128 QAL131128:QAZ131128 QKH131128:QKV131128 QUD131128:QUR131128 RDZ131128:REN131128 RNV131128:ROJ131128 RXR131128:RYF131128 SHN131128:SIB131128 SRJ131128:SRX131128 TBF131128:TBT131128 TLB131128:TLP131128 TUX131128:TVL131128 UET131128:UFH131128 UOP131128:UPD131128 UYL131128:UYZ131128 VIH131128:VIV131128 VSD131128:VSR131128 WBZ131128:WCN131128 WLV131128:WMJ131128 WVR131128:WWF131128 J196664:X196664 JF196664:JT196664 TB196664:TP196664 ACX196664:ADL196664 AMT196664:ANH196664 AWP196664:AXD196664 BGL196664:BGZ196664 BQH196664:BQV196664 CAD196664:CAR196664 CJZ196664:CKN196664 CTV196664:CUJ196664 DDR196664:DEF196664 DNN196664:DOB196664 DXJ196664:DXX196664 EHF196664:EHT196664 ERB196664:ERP196664 FAX196664:FBL196664 FKT196664:FLH196664 FUP196664:FVD196664 GEL196664:GEZ196664 GOH196664:GOV196664 GYD196664:GYR196664 HHZ196664:HIN196664 HRV196664:HSJ196664 IBR196664:ICF196664 ILN196664:IMB196664 IVJ196664:IVX196664 JFF196664:JFT196664 JPB196664:JPP196664 JYX196664:JZL196664 KIT196664:KJH196664 KSP196664:KTD196664 LCL196664:LCZ196664 LMH196664:LMV196664 LWD196664:LWR196664 MFZ196664:MGN196664 MPV196664:MQJ196664 MZR196664:NAF196664 NJN196664:NKB196664 NTJ196664:NTX196664 ODF196664:ODT196664 ONB196664:ONP196664 OWX196664:OXL196664 PGT196664:PHH196664 PQP196664:PRD196664 QAL196664:QAZ196664 QKH196664:QKV196664 QUD196664:QUR196664 RDZ196664:REN196664 RNV196664:ROJ196664 RXR196664:RYF196664 SHN196664:SIB196664 SRJ196664:SRX196664 TBF196664:TBT196664 TLB196664:TLP196664 TUX196664:TVL196664 UET196664:UFH196664 UOP196664:UPD196664 UYL196664:UYZ196664 VIH196664:VIV196664 VSD196664:VSR196664 WBZ196664:WCN196664 WLV196664:WMJ196664 WVR196664:WWF196664 J262200:X262200 JF262200:JT262200 TB262200:TP262200 ACX262200:ADL262200 AMT262200:ANH262200 AWP262200:AXD262200 BGL262200:BGZ262200 BQH262200:BQV262200 CAD262200:CAR262200 CJZ262200:CKN262200 CTV262200:CUJ262200 DDR262200:DEF262200 DNN262200:DOB262200 DXJ262200:DXX262200 EHF262200:EHT262200 ERB262200:ERP262200 FAX262200:FBL262200 FKT262200:FLH262200 FUP262200:FVD262200 GEL262200:GEZ262200 GOH262200:GOV262200 GYD262200:GYR262200 HHZ262200:HIN262200 HRV262200:HSJ262200 IBR262200:ICF262200 ILN262200:IMB262200 IVJ262200:IVX262200 JFF262200:JFT262200 JPB262200:JPP262200 JYX262200:JZL262200 KIT262200:KJH262200 KSP262200:KTD262200 LCL262200:LCZ262200 LMH262200:LMV262200 LWD262200:LWR262200 MFZ262200:MGN262200 MPV262200:MQJ262200 MZR262200:NAF262200 NJN262200:NKB262200 NTJ262200:NTX262200 ODF262200:ODT262200 ONB262200:ONP262200 OWX262200:OXL262200 PGT262200:PHH262200 PQP262200:PRD262200 QAL262200:QAZ262200 QKH262200:QKV262200 QUD262200:QUR262200 RDZ262200:REN262200 RNV262200:ROJ262200 RXR262200:RYF262200 SHN262200:SIB262200 SRJ262200:SRX262200 TBF262200:TBT262200 TLB262200:TLP262200 TUX262200:TVL262200 UET262200:UFH262200 UOP262200:UPD262200 UYL262200:UYZ262200 VIH262200:VIV262200 VSD262200:VSR262200 WBZ262200:WCN262200 WLV262200:WMJ262200 WVR262200:WWF262200 J327736:X327736 JF327736:JT327736 TB327736:TP327736 ACX327736:ADL327736 AMT327736:ANH327736 AWP327736:AXD327736 BGL327736:BGZ327736 BQH327736:BQV327736 CAD327736:CAR327736 CJZ327736:CKN327736 CTV327736:CUJ327736 DDR327736:DEF327736 DNN327736:DOB327736 DXJ327736:DXX327736 EHF327736:EHT327736 ERB327736:ERP327736 FAX327736:FBL327736 FKT327736:FLH327736 FUP327736:FVD327736 GEL327736:GEZ327736 GOH327736:GOV327736 GYD327736:GYR327736 HHZ327736:HIN327736 HRV327736:HSJ327736 IBR327736:ICF327736 ILN327736:IMB327736 IVJ327736:IVX327736 JFF327736:JFT327736 JPB327736:JPP327736 JYX327736:JZL327736 KIT327736:KJH327736 KSP327736:KTD327736 LCL327736:LCZ327736 LMH327736:LMV327736 LWD327736:LWR327736 MFZ327736:MGN327736 MPV327736:MQJ327736 MZR327736:NAF327736 NJN327736:NKB327736 NTJ327736:NTX327736 ODF327736:ODT327736 ONB327736:ONP327736 OWX327736:OXL327736 PGT327736:PHH327736 PQP327736:PRD327736 QAL327736:QAZ327736 QKH327736:QKV327736 QUD327736:QUR327736 RDZ327736:REN327736 RNV327736:ROJ327736 RXR327736:RYF327736 SHN327736:SIB327736 SRJ327736:SRX327736 TBF327736:TBT327736 TLB327736:TLP327736 TUX327736:TVL327736 UET327736:UFH327736 UOP327736:UPD327736 UYL327736:UYZ327736 VIH327736:VIV327736 VSD327736:VSR327736 WBZ327736:WCN327736 WLV327736:WMJ327736 WVR327736:WWF327736 J393272:X393272 JF393272:JT393272 TB393272:TP393272 ACX393272:ADL393272 AMT393272:ANH393272 AWP393272:AXD393272 BGL393272:BGZ393272 BQH393272:BQV393272 CAD393272:CAR393272 CJZ393272:CKN393272 CTV393272:CUJ393272 DDR393272:DEF393272 DNN393272:DOB393272 DXJ393272:DXX393272 EHF393272:EHT393272 ERB393272:ERP393272 FAX393272:FBL393272 FKT393272:FLH393272 FUP393272:FVD393272 GEL393272:GEZ393272 GOH393272:GOV393272 GYD393272:GYR393272 HHZ393272:HIN393272 HRV393272:HSJ393272 IBR393272:ICF393272 ILN393272:IMB393272 IVJ393272:IVX393272 JFF393272:JFT393272 JPB393272:JPP393272 JYX393272:JZL393272 KIT393272:KJH393272 KSP393272:KTD393272 LCL393272:LCZ393272 LMH393272:LMV393272 LWD393272:LWR393272 MFZ393272:MGN393272 MPV393272:MQJ393272 MZR393272:NAF393272 NJN393272:NKB393272 NTJ393272:NTX393272 ODF393272:ODT393272 ONB393272:ONP393272 OWX393272:OXL393272 PGT393272:PHH393272 PQP393272:PRD393272 QAL393272:QAZ393272 QKH393272:QKV393272 QUD393272:QUR393272 RDZ393272:REN393272 RNV393272:ROJ393272 RXR393272:RYF393272 SHN393272:SIB393272 SRJ393272:SRX393272 TBF393272:TBT393272 TLB393272:TLP393272 TUX393272:TVL393272 UET393272:UFH393272 UOP393272:UPD393272 UYL393272:UYZ393272 VIH393272:VIV393272 VSD393272:VSR393272 WBZ393272:WCN393272 WLV393272:WMJ393272 WVR393272:WWF393272 J458808:X458808 JF458808:JT458808 TB458808:TP458808 ACX458808:ADL458808 AMT458808:ANH458808 AWP458808:AXD458808 BGL458808:BGZ458808 BQH458808:BQV458808 CAD458808:CAR458808 CJZ458808:CKN458808 CTV458808:CUJ458808 DDR458808:DEF458808 DNN458808:DOB458808 DXJ458808:DXX458808 EHF458808:EHT458808 ERB458808:ERP458808 FAX458808:FBL458808 FKT458808:FLH458808 FUP458808:FVD458808 GEL458808:GEZ458808 GOH458808:GOV458808 GYD458808:GYR458808 HHZ458808:HIN458808 HRV458808:HSJ458808 IBR458808:ICF458808 ILN458808:IMB458808 IVJ458808:IVX458808 JFF458808:JFT458808 JPB458808:JPP458808 JYX458808:JZL458808 KIT458808:KJH458808 KSP458808:KTD458808 LCL458808:LCZ458808 LMH458808:LMV458808 LWD458808:LWR458808 MFZ458808:MGN458808 MPV458808:MQJ458808 MZR458808:NAF458808 NJN458808:NKB458808 NTJ458808:NTX458808 ODF458808:ODT458808 ONB458808:ONP458808 OWX458808:OXL458808 PGT458808:PHH458808 PQP458808:PRD458808 QAL458808:QAZ458808 QKH458808:QKV458808 QUD458808:QUR458808 RDZ458808:REN458808 RNV458808:ROJ458808 RXR458808:RYF458808 SHN458808:SIB458808 SRJ458808:SRX458808 TBF458808:TBT458808 TLB458808:TLP458808 TUX458808:TVL458808 UET458808:UFH458808 UOP458808:UPD458808 UYL458808:UYZ458808 VIH458808:VIV458808 VSD458808:VSR458808 WBZ458808:WCN458808 WLV458808:WMJ458808 WVR458808:WWF458808 J524344:X524344 JF524344:JT524344 TB524344:TP524344 ACX524344:ADL524344 AMT524344:ANH524344 AWP524344:AXD524344 BGL524344:BGZ524344 BQH524344:BQV524344 CAD524344:CAR524344 CJZ524344:CKN524344 CTV524344:CUJ524344 DDR524344:DEF524344 DNN524344:DOB524344 DXJ524344:DXX524344 EHF524344:EHT524344 ERB524344:ERP524344 FAX524344:FBL524344 FKT524344:FLH524344 FUP524344:FVD524344 GEL524344:GEZ524344 GOH524344:GOV524344 GYD524344:GYR524344 HHZ524344:HIN524344 HRV524344:HSJ524344 IBR524344:ICF524344 ILN524344:IMB524344 IVJ524344:IVX524344 JFF524344:JFT524344 JPB524344:JPP524344 JYX524344:JZL524344 KIT524344:KJH524344 KSP524344:KTD524344 LCL524344:LCZ524344 LMH524344:LMV524344 LWD524344:LWR524344 MFZ524344:MGN524344 MPV524344:MQJ524344 MZR524344:NAF524344 NJN524344:NKB524344 NTJ524344:NTX524344 ODF524344:ODT524344 ONB524344:ONP524344 OWX524344:OXL524344 PGT524344:PHH524344 PQP524344:PRD524344 QAL524344:QAZ524344 QKH524344:QKV524344 QUD524344:QUR524344 RDZ524344:REN524344 RNV524344:ROJ524344 RXR524344:RYF524344 SHN524344:SIB524344 SRJ524344:SRX524344 TBF524344:TBT524344 TLB524344:TLP524344 TUX524344:TVL524344 UET524344:UFH524344 UOP524344:UPD524344 UYL524344:UYZ524344 VIH524344:VIV524344 VSD524344:VSR524344 WBZ524344:WCN524344 WLV524344:WMJ524344 WVR524344:WWF524344 J589880:X589880 JF589880:JT589880 TB589880:TP589880 ACX589880:ADL589880 AMT589880:ANH589880 AWP589880:AXD589880 BGL589880:BGZ589880 BQH589880:BQV589880 CAD589880:CAR589880 CJZ589880:CKN589880 CTV589880:CUJ589880 DDR589880:DEF589880 DNN589880:DOB589880 DXJ589880:DXX589880 EHF589880:EHT589880 ERB589880:ERP589880 FAX589880:FBL589880 FKT589880:FLH589880 FUP589880:FVD589880 GEL589880:GEZ589880 GOH589880:GOV589880 GYD589880:GYR589880 HHZ589880:HIN589880 HRV589880:HSJ589880 IBR589880:ICF589880 ILN589880:IMB589880 IVJ589880:IVX589880 JFF589880:JFT589880 JPB589880:JPP589880 JYX589880:JZL589880 KIT589880:KJH589880 KSP589880:KTD589880 LCL589880:LCZ589880 LMH589880:LMV589880 LWD589880:LWR589880 MFZ589880:MGN589880 MPV589880:MQJ589880 MZR589880:NAF589880 NJN589880:NKB589880 NTJ589880:NTX589880 ODF589880:ODT589880 ONB589880:ONP589880 OWX589880:OXL589880 PGT589880:PHH589880 PQP589880:PRD589880 QAL589880:QAZ589880 QKH589880:QKV589880 QUD589880:QUR589880 RDZ589880:REN589880 RNV589880:ROJ589880 RXR589880:RYF589880 SHN589880:SIB589880 SRJ589880:SRX589880 TBF589880:TBT589880 TLB589880:TLP589880 TUX589880:TVL589880 UET589880:UFH589880 UOP589880:UPD589880 UYL589880:UYZ589880 VIH589880:VIV589880 VSD589880:VSR589880 WBZ589880:WCN589880 WLV589880:WMJ589880 WVR589880:WWF589880 J655416:X655416 JF655416:JT655416 TB655416:TP655416 ACX655416:ADL655416 AMT655416:ANH655416 AWP655416:AXD655416 BGL655416:BGZ655416 BQH655416:BQV655416 CAD655416:CAR655416 CJZ655416:CKN655416 CTV655416:CUJ655416 DDR655416:DEF655416 DNN655416:DOB655416 DXJ655416:DXX655416 EHF655416:EHT655416 ERB655416:ERP655416 FAX655416:FBL655416 FKT655416:FLH655416 FUP655416:FVD655416 GEL655416:GEZ655416 GOH655416:GOV655416 GYD655416:GYR655416 HHZ655416:HIN655416 HRV655416:HSJ655416 IBR655416:ICF655416 ILN655416:IMB655416 IVJ655416:IVX655416 JFF655416:JFT655416 JPB655416:JPP655416 JYX655416:JZL655416 KIT655416:KJH655416 KSP655416:KTD655416 LCL655416:LCZ655416 LMH655416:LMV655416 LWD655416:LWR655416 MFZ655416:MGN655416 MPV655416:MQJ655416 MZR655416:NAF655416 NJN655416:NKB655416 NTJ655416:NTX655416 ODF655416:ODT655416 ONB655416:ONP655416 OWX655416:OXL655416 PGT655416:PHH655416 PQP655416:PRD655416 QAL655416:QAZ655416 QKH655416:QKV655416 QUD655416:QUR655416 RDZ655416:REN655416 RNV655416:ROJ655416 RXR655416:RYF655416 SHN655416:SIB655416 SRJ655416:SRX655416 TBF655416:TBT655416 TLB655416:TLP655416 TUX655416:TVL655416 UET655416:UFH655416 UOP655416:UPD655416 UYL655416:UYZ655416 VIH655416:VIV655416 VSD655416:VSR655416 WBZ655416:WCN655416 WLV655416:WMJ655416 WVR655416:WWF655416 J720952:X720952 JF720952:JT720952 TB720952:TP720952 ACX720952:ADL720952 AMT720952:ANH720952 AWP720952:AXD720952 BGL720952:BGZ720952 BQH720952:BQV720952 CAD720952:CAR720952 CJZ720952:CKN720952 CTV720952:CUJ720952 DDR720952:DEF720952 DNN720952:DOB720952 DXJ720952:DXX720952 EHF720952:EHT720952 ERB720952:ERP720952 FAX720952:FBL720952 FKT720952:FLH720952 FUP720952:FVD720952 GEL720952:GEZ720952 GOH720952:GOV720952 GYD720952:GYR720952 HHZ720952:HIN720952 HRV720952:HSJ720952 IBR720952:ICF720952 ILN720952:IMB720952 IVJ720952:IVX720952 JFF720952:JFT720952 JPB720952:JPP720952 JYX720952:JZL720952 KIT720952:KJH720952 KSP720952:KTD720952 LCL720952:LCZ720952 LMH720952:LMV720952 LWD720952:LWR720952 MFZ720952:MGN720952 MPV720952:MQJ720952 MZR720952:NAF720952 NJN720952:NKB720952 NTJ720952:NTX720952 ODF720952:ODT720952 ONB720952:ONP720952 OWX720952:OXL720952 PGT720952:PHH720952 PQP720952:PRD720952 QAL720952:QAZ720952 QKH720952:QKV720952 QUD720952:QUR720952 RDZ720952:REN720952 RNV720952:ROJ720952 RXR720952:RYF720952 SHN720952:SIB720952 SRJ720952:SRX720952 TBF720952:TBT720952 TLB720952:TLP720952 TUX720952:TVL720952 UET720952:UFH720952 UOP720952:UPD720952 UYL720952:UYZ720952 VIH720952:VIV720952 VSD720952:VSR720952 WBZ720952:WCN720952 WLV720952:WMJ720952 WVR720952:WWF720952 J786488:X786488 JF786488:JT786488 TB786488:TP786488 ACX786488:ADL786488 AMT786488:ANH786488 AWP786488:AXD786488 BGL786488:BGZ786488 BQH786488:BQV786488 CAD786488:CAR786488 CJZ786488:CKN786488 CTV786488:CUJ786488 DDR786488:DEF786488 DNN786488:DOB786488 DXJ786488:DXX786488 EHF786488:EHT786488 ERB786488:ERP786488 FAX786488:FBL786488 FKT786488:FLH786488 FUP786488:FVD786488 GEL786488:GEZ786488 GOH786488:GOV786488 GYD786488:GYR786488 HHZ786488:HIN786488 HRV786488:HSJ786488 IBR786488:ICF786488 ILN786488:IMB786488 IVJ786488:IVX786488 JFF786488:JFT786488 JPB786488:JPP786488 JYX786488:JZL786488 KIT786488:KJH786488 KSP786488:KTD786488 LCL786488:LCZ786488 LMH786488:LMV786488 LWD786488:LWR786488 MFZ786488:MGN786488 MPV786488:MQJ786488 MZR786488:NAF786488 NJN786488:NKB786488 NTJ786488:NTX786488 ODF786488:ODT786488 ONB786488:ONP786488 OWX786488:OXL786488 PGT786488:PHH786488 PQP786488:PRD786488 QAL786488:QAZ786488 QKH786488:QKV786488 QUD786488:QUR786488 RDZ786488:REN786488 RNV786488:ROJ786488 RXR786488:RYF786488 SHN786488:SIB786488 SRJ786488:SRX786488 TBF786488:TBT786488 TLB786488:TLP786488 TUX786488:TVL786488 UET786488:UFH786488 UOP786488:UPD786488 UYL786488:UYZ786488 VIH786488:VIV786488 VSD786488:VSR786488 WBZ786488:WCN786488 WLV786488:WMJ786488 WVR786488:WWF786488 J852024:X852024 JF852024:JT852024 TB852024:TP852024 ACX852024:ADL852024 AMT852024:ANH852024 AWP852024:AXD852024 BGL852024:BGZ852024 BQH852024:BQV852024 CAD852024:CAR852024 CJZ852024:CKN852024 CTV852024:CUJ852024 DDR852024:DEF852024 DNN852024:DOB852024 DXJ852024:DXX852024 EHF852024:EHT852024 ERB852024:ERP852024 FAX852024:FBL852024 FKT852024:FLH852024 FUP852024:FVD852024 GEL852024:GEZ852024 GOH852024:GOV852024 GYD852024:GYR852024 HHZ852024:HIN852024 HRV852024:HSJ852024 IBR852024:ICF852024 ILN852024:IMB852024 IVJ852024:IVX852024 JFF852024:JFT852024 JPB852024:JPP852024 JYX852024:JZL852024 KIT852024:KJH852024 KSP852024:KTD852024 LCL852024:LCZ852024 LMH852024:LMV852024 LWD852024:LWR852024 MFZ852024:MGN852024 MPV852024:MQJ852024 MZR852024:NAF852024 NJN852024:NKB852024 NTJ852024:NTX852024 ODF852024:ODT852024 ONB852024:ONP852024 OWX852024:OXL852024 PGT852024:PHH852024 PQP852024:PRD852024 QAL852024:QAZ852024 QKH852024:QKV852024 QUD852024:QUR852024 RDZ852024:REN852024 RNV852024:ROJ852024 RXR852024:RYF852024 SHN852024:SIB852024 SRJ852024:SRX852024 TBF852024:TBT852024 TLB852024:TLP852024 TUX852024:TVL852024 UET852024:UFH852024 UOP852024:UPD852024 UYL852024:UYZ852024 VIH852024:VIV852024 VSD852024:VSR852024 WBZ852024:WCN852024 WLV852024:WMJ852024 WVR852024:WWF852024 J917560:X917560 JF917560:JT917560 TB917560:TP917560 ACX917560:ADL917560 AMT917560:ANH917560 AWP917560:AXD917560 BGL917560:BGZ917560 BQH917560:BQV917560 CAD917560:CAR917560 CJZ917560:CKN917560 CTV917560:CUJ917560 DDR917560:DEF917560 DNN917560:DOB917560 DXJ917560:DXX917560 EHF917560:EHT917560 ERB917560:ERP917560 FAX917560:FBL917560 FKT917560:FLH917560 FUP917560:FVD917560 GEL917560:GEZ917560 GOH917560:GOV917560 GYD917560:GYR917560 HHZ917560:HIN917560 HRV917560:HSJ917560 IBR917560:ICF917560 ILN917560:IMB917560 IVJ917560:IVX917560 JFF917560:JFT917560 JPB917560:JPP917560 JYX917560:JZL917560 KIT917560:KJH917560 KSP917560:KTD917560 LCL917560:LCZ917560 LMH917560:LMV917560 LWD917560:LWR917560 MFZ917560:MGN917560 MPV917560:MQJ917560 MZR917560:NAF917560 NJN917560:NKB917560 NTJ917560:NTX917560 ODF917560:ODT917560 ONB917560:ONP917560 OWX917560:OXL917560 PGT917560:PHH917560 PQP917560:PRD917560 QAL917560:QAZ917560 QKH917560:QKV917560 QUD917560:QUR917560 RDZ917560:REN917560 RNV917560:ROJ917560 RXR917560:RYF917560 SHN917560:SIB917560 SRJ917560:SRX917560 TBF917560:TBT917560 TLB917560:TLP917560 TUX917560:TVL917560 UET917560:UFH917560 UOP917560:UPD917560 UYL917560:UYZ917560 VIH917560:VIV917560 VSD917560:VSR917560 WBZ917560:WCN917560 WLV917560:WMJ917560 WVR917560:WWF917560 J983096:X983096 JF983096:JT983096 TB983096:TP983096 ACX983096:ADL983096 AMT983096:ANH983096 AWP983096:AXD983096 BGL983096:BGZ983096 BQH983096:BQV983096 CAD983096:CAR983096 CJZ983096:CKN983096 CTV983096:CUJ983096 DDR983096:DEF983096 DNN983096:DOB983096 DXJ983096:DXX983096 EHF983096:EHT983096 ERB983096:ERP983096 FAX983096:FBL983096 FKT983096:FLH983096 FUP983096:FVD983096 GEL983096:GEZ983096 GOH983096:GOV983096 GYD983096:GYR983096 HHZ983096:HIN983096 HRV983096:HSJ983096 IBR983096:ICF983096 ILN983096:IMB983096 IVJ983096:IVX983096 JFF983096:JFT983096 JPB983096:JPP983096 JYX983096:JZL983096 KIT983096:KJH983096 KSP983096:KTD983096 LCL983096:LCZ983096 LMH983096:LMV983096 LWD983096:LWR983096 MFZ983096:MGN983096 MPV983096:MQJ983096 MZR983096:NAF983096 NJN983096:NKB983096 NTJ983096:NTX983096 ODF983096:ODT983096 ONB983096:ONP983096 OWX983096:OXL983096 PGT983096:PHH983096 PQP983096:PRD983096 QAL983096:QAZ983096 QKH983096:QKV983096 QUD983096:QUR983096 RDZ983096:REN983096 RNV983096:ROJ983096 RXR983096:RYF983096 SHN983096:SIB983096 SRJ983096:SRX983096 TBF983096:TBT983096 TLB983096:TLP983096 TUX983096:TVL983096 UET983096:UFH983096 UOP983096:UPD983096 UYL983096:UYZ983096 VIH983096:VIV983096 VSD983096:VSR983096 WBZ983096:WCN983096 WLV983096:WMJ983096 WVR983096:WWF983096 J66:X66 JF66:JT66 TB66:TP66 ACX66:ADL66 AMT66:ANH66 AWP66:AXD66 BGL66:BGZ66 BQH66:BQV66 CAD66:CAR66 CJZ66:CKN66 CTV66:CUJ66 DDR66:DEF66 DNN66:DOB66 DXJ66:DXX66 EHF66:EHT66 ERB66:ERP66 FAX66:FBL66 FKT66:FLH66 FUP66:FVD66 GEL66:GEZ66 GOH66:GOV66 GYD66:GYR66 HHZ66:HIN66 HRV66:HSJ66 IBR66:ICF66 ILN66:IMB66 IVJ66:IVX66 JFF66:JFT66 JPB66:JPP66 JYX66:JZL66 KIT66:KJH66 KSP66:KTD66 LCL66:LCZ66 LMH66:LMV66 LWD66:LWR66 MFZ66:MGN66 MPV66:MQJ66 MZR66:NAF66 NJN66:NKB66 NTJ66:NTX66 ODF66:ODT66 ONB66:ONP66 OWX66:OXL66 PGT66:PHH66 PQP66:PRD66 QAL66:QAZ66 QKH66:QKV66 QUD66:QUR66 RDZ66:REN66 RNV66:ROJ66 RXR66:RYF66 SHN66:SIB66 SRJ66:SRX66 TBF66:TBT66 TLB66:TLP66 TUX66:TVL66 UET66:UFH66 UOP66:UPD66 UYL66:UYZ66 VIH66:VIV66 VSD66:VSR66 WBZ66:WCN66 WLV66:WMJ66 WVR66:WWF66 J65594:X65594 JF65594:JT65594 TB65594:TP65594 ACX65594:ADL65594 AMT65594:ANH65594 AWP65594:AXD65594 BGL65594:BGZ65594 BQH65594:BQV65594 CAD65594:CAR65594 CJZ65594:CKN65594 CTV65594:CUJ65594 DDR65594:DEF65594 DNN65594:DOB65594 DXJ65594:DXX65594 EHF65594:EHT65594 ERB65594:ERP65594 FAX65594:FBL65594 FKT65594:FLH65594 FUP65594:FVD65594 GEL65594:GEZ65594 GOH65594:GOV65594 GYD65594:GYR65594 HHZ65594:HIN65594 HRV65594:HSJ65594 IBR65594:ICF65594 ILN65594:IMB65594 IVJ65594:IVX65594 JFF65594:JFT65594 JPB65594:JPP65594 JYX65594:JZL65594 KIT65594:KJH65594 KSP65594:KTD65594 LCL65594:LCZ65594 LMH65594:LMV65594 LWD65594:LWR65594 MFZ65594:MGN65594 MPV65594:MQJ65594 MZR65594:NAF65594 NJN65594:NKB65594 NTJ65594:NTX65594 ODF65594:ODT65594 ONB65594:ONP65594 OWX65594:OXL65594 PGT65594:PHH65594 PQP65594:PRD65594 QAL65594:QAZ65594 QKH65594:QKV65594 QUD65594:QUR65594 RDZ65594:REN65594 RNV65594:ROJ65594 RXR65594:RYF65594 SHN65594:SIB65594 SRJ65594:SRX65594 TBF65594:TBT65594 TLB65594:TLP65594 TUX65594:TVL65594 UET65594:UFH65594 UOP65594:UPD65594 UYL65594:UYZ65594 VIH65594:VIV65594 VSD65594:VSR65594 WBZ65594:WCN65594 WLV65594:WMJ65594 WVR65594:WWF65594 J131130:X131130 JF131130:JT131130 TB131130:TP131130 ACX131130:ADL131130 AMT131130:ANH131130 AWP131130:AXD131130 BGL131130:BGZ131130 BQH131130:BQV131130 CAD131130:CAR131130 CJZ131130:CKN131130 CTV131130:CUJ131130 DDR131130:DEF131130 DNN131130:DOB131130 DXJ131130:DXX131130 EHF131130:EHT131130 ERB131130:ERP131130 FAX131130:FBL131130 FKT131130:FLH131130 FUP131130:FVD131130 GEL131130:GEZ131130 GOH131130:GOV131130 GYD131130:GYR131130 HHZ131130:HIN131130 HRV131130:HSJ131130 IBR131130:ICF131130 ILN131130:IMB131130 IVJ131130:IVX131130 JFF131130:JFT131130 JPB131130:JPP131130 JYX131130:JZL131130 KIT131130:KJH131130 KSP131130:KTD131130 LCL131130:LCZ131130 LMH131130:LMV131130 LWD131130:LWR131130 MFZ131130:MGN131130 MPV131130:MQJ131130 MZR131130:NAF131130 NJN131130:NKB131130 NTJ131130:NTX131130 ODF131130:ODT131130 ONB131130:ONP131130 OWX131130:OXL131130 PGT131130:PHH131130 PQP131130:PRD131130 QAL131130:QAZ131130 QKH131130:QKV131130 QUD131130:QUR131130 RDZ131130:REN131130 RNV131130:ROJ131130 RXR131130:RYF131130 SHN131130:SIB131130 SRJ131130:SRX131130 TBF131130:TBT131130 TLB131130:TLP131130 TUX131130:TVL131130 UET131130:UFH131130 UOP131130:UPD131130 UYL131130:UYZ131130 VIH131130:VIV131130 VSD131130:VSR131130 WBZ131130:WCN131130 WLV131130:WMJ131130 WVR131130:WWF131130 J196666:X196666 JF196666:JT196666 TB196666:TP196666 ACX196666:ADL196666 AMT196666:ANH196666 AWP196666:AXD196666 BGL196666:BGZ196666 BQH196666:BQV196666 CAD196666:CAR196666 CJZ196666:CKN196666 CTV196666:CUJ196666 DDR196666:DEF196666 DNN196666:DOB196666 DXJ196666:DXX196666 EHF196666:EHT196666 ERB196666:ERP196666 FAX196666:FBL196666 FKT196666:FLH196666 FUP196666:FVD196666 GEL196666:GEZ196666 GOH196666:GOV196666 GYD196666:GYR196666 HHZ196666:HIN196666 HRV196666:HSJ196666 IBR196666:ICF196666 ILN196666:IMB196666 IVJ196666:IVX196666 JFF196666:JFT196666 JPB196666:JPP196666 JYX196666:JZL196666 KIT196666:KJH196666 KSP196666:KTD196666 LCL196666:LCZ196666 LMH196666:LMV196666 LWD196666:LWR196666 MFZ196666:MGN196666 MPV196666:MQJ196666 MZR196666:NAF196666 NJN196666:NKB196666 NTJ196666:NTX196666 ODF196666:ODT196666 ONB196666:ONP196666 OWX196666:OXL196666 PGT196666:PHH196666 PQP196666:PRD196666 QAL196666:QAZ196666 QKH196666:QKV196666 QUD196666:QUR196666 RDZ196666:REN196666 RNV196666:ROJ196666 RXR196666:RYF196666 SHN196666:SIB196666 SRJ196666:SRX196666 TBF196666:TBT196666 TLB196666:TLP196666 TUX196666:TVL196666 UET196666:UFH196666 UOP196666:UPD196666 UYL196666:UYZ196666 VIH196666:VIV196666 VSD196666:VSR196666 WBZ196666:WCN196666 WLV196666:WMJ196666 WVR196666:WWF196666 J262202:X262202 JF262202:JT262202 TB262202:TP262202 ACX262202:ADL262202 AMT262202:ANH262202 AWP262202:AXD262202 BGL262202:BGZ262202 BQH262202:BQV262202 CAD262202:CAR262202 CJZ262202:CKN262202 CTV262202:CUJ262202 DDR262202:DEF262202 DNN262202:DOB262202 DXJ262202:DXX262202 EHF262202:EHT262202 ERB262202:ERP262202 FAX262202:FBL262202 FKT262202:FLH262202 FUP262202:FVD262202 GEL262202:GEZ262202 GOH262202:GOV262202 GYD262202:GYR262202 HHZ262202:HIN262202 HRV262202:HSJ262202 IBR262202:ICF262202 ILN262202:IMB262202 IVJ262202:IVX262202 JFF262202:JFT262202 JPB262202:JPP262202 JYX262202:JZL262202 KIT262202:KJH262202 KSP262202:KTD262202 LCL262202:LCZ262202 LMH262202:LMV262202 LWD262202:LWR262202 MFZ262202:MGN262202 MPV262202:MQJ262202 MZR262202:NAF262202 NJN262202:NKB262202 NTJ262202:NTX262202 ODF262202:ODT262202 ONB262202:ONP262202 OWX262202:OXL262202 PGT262202:PHH262202 PQP262202:PRD262202 QAL262202:QAZ262202 QKH262202:QKV262202 QUD262202:QUR262202 RDZ262202:REN262202 RNV262202:ROJ262202 RXR262202:RYF262202 SHN262202:SIB262202 SRJ262202:SRX262202 TBF262202:TBT262202 TLB262202:TLP262202 TUX262202:TVL262202 UET262202:UFH262202 UOP262202:UPD262202 UYL262202:UYZ262202 VIH262202:VIV262202 VSD262202:VSR262202 WBZ262202:WCN262202 WLV262202:WMJ262202 WVR262202:WWF262202 J327738:X327738 JF327738:JT327738 TB327738:TP327738 ACX327738:ADL327738 AMT327738:ANH327738 AWP327738:AXD327738 BGL327738:BGZ327738 BQH327738:BQV327738 CAD327738:CAR327738 CJZ327738:CKN327738 CTV327738:CUJ327738 DDR327738:DEF327738 DNN327738:DOB327738 DXJ327738:DXX327738 EHF327738:EHT327738 ERB327738:ERP327738 FAX327738:FBL327738 FKT327738:FLH327738 FUP327738:FVD327738 GEL327738:GEZ327738 GOH327738:GOV327738 GYD327738:GYR327738 HHZ327738:HIN327738 HRV327738:HSJ327738 IBR327738:ICF327738 ILN327738:IMB327738 IVJ327738:IVX327738 JFF327738:JFT327738 JPB327738:JPP327738 JYX327738:JZL327738 KIT327738:KJH327738 KSP327738:KTD327738 LCL327738:LCZ327738 LMH327738:LMV327738 LWD327738:LWR327738 MFZ327738:MGN327738 MPV327738:MQJ327738 MZR327738:NAF327738 NJN327738:NKB327738 NTJ327738:NTX327738 ODF327738:ODT327738 ONB327738:ONP327738 OWX327738:OXL327738 PGT327738:PHH327738 PQP327738:PRD327738 QAL327738:QAZ327738 QKH327738:QKV327738 QUD327738:QUR327738 RDZ327738:REN327738 RNV327738:ROJ327738 RXR327738:RYF327738 SHN327738:SIB327738 SRJ327738:SRX327738 TBF327738:TBT327738 TLB327738:TLP327738 TUX327738:TVL327738 UET327738:UFH327738 UOP327738:UPD327738 UYL327738:UYZ327738 VIH327738:VIV327738 VSD327738:VSR327738 WBZ327738:WCN327738 WLV327738:WMJ327738 WVR327738:WWF327738 J393274:X393274 JF393274:JT393274 TB393274:TP393274 ACX393274:ADL393274 AMT393274:ANH393274 AWP393274:AXD393274 BGL393274:BGZ393274 BQH393274:BQV393274 CAD393274:CAR393274 CJZ393274:CKN393274 CTV393274:CUJ393274 DDR393274:DEF393274 DNN393274:DOB393274 DXJ393274:DXX393274 EHF393274:EHT393274 ERB393274:ERP393274 FAX393274:FBL393274 FKT393274:FLH393274 FUP393274:FVD393274 GEL393274:GEZ393274 GOH393274:GOV393274 GYD393274:GYR393274 HHZ393274:HIN393274 HRV393274:HSJ393274 IBR393274:ICF393274 ILN393274:IMB393274 IVJ393274:IVX393274 JFF393274:JFT393274 JPB393274:JPP393274 JYX393274:JZL393274 KIT393274:KJH393274 KSP393274:KTD393274 LCL393274:LCZ393274 LMH393274:LMV393274 LWD393274:LWR393274 MFZ393274:MGN393274 MPV393274:MQJ393274 MZR393274:NAF393274 NJN393274:NKB393274 NTJ393274:NTX393274 ODF393274:ODT393274 ONB393274:ONP393274 OWX393274:OXL393274 PGT393274:PHH393274 PQP393274:PRD393274 QAL393274:QAZ393274 QKH393274:QKV393274 QUD393274:QUR393274 RDZ393274:REN393274 RNV393274:ROJ393274 RXR393274:RYF393274 SHN393274:SIB393274 SRJ393274:SRX393274 TBF393274:TBT393274 TLB393274:TLP393274 TUX393274:TVL393274 UET393274:UFH393274 UOP393274:UPD393274 UYL393274:UYZ393274 VIH393274:VIV393274 VSD393274:VSR393274 WBZ393274:WCN393274 WLV393274:WMJ393274 WVR393274:WWF393274 J458810:X458810 JF458810:JT458810 TB458810:TP458810 ACX458810:ADL458810 AMT458810:ANH458810 AWP458810:AXD458810 BGL458810:BGZ458810 BQH458810:BQV458810 CAD458810:CAR458810 CJZ458810:CKN458810 CTV458810:CUJ458810 DDR458810:DEF458810 DNN458810:DOB458810 DXJ458810:DXX458810 EHF458810:EHT458810 ERB458810:ERP458810 FAX458810:FBL458810 FKT458810:FLH458810 FUP458810:FVD458810 GEL458810:GEZ458810 GOH458810:GOV458810 GYD458810:GYR458810 HHZ458810:HIN458810 HRV458810:HSJ458810 IBR458810:ICF458810 ILN458810:IMB458810 IVJ458810:IVX458810 JFF458810:JFT458810 JPB458810:JPP458810 JYX458810:JZL458810 KIT458810:KJH458810 KSP458810:KTD458810 LCL458810:LCZ458810 LMH458810:LMV458810 LWD458810:LWR458810 MFZ458810:MGN458810 MPV458810:MQJ458810 MZR458810:NAF458810 NJN458810:NKB458810 NTJ458810:NTX458810 ODF458810:ODT458810 ONB458810:ONP458810 OWX458810:OXL458810 PGT458810:PHH458810 PQP458810:PRD458810 QAL458810:QAZ458810 QKH458810:QKV458810 QUD458810:QUR458810 RDZ458810:REN458810 RNV458810:ROJ458810 RXR458810:RYF458810 SHN458810:SIB458810 SRJ458810:SRX458810 TBF458810:TBT458810 TLB458810:TLP458810 TUX458810:TVL458810 UET458810:UFH458810 UOP458810:UPD458810 UYL458810:UYZ458810 VIH458810:VIV458810 VSD458810:VSR458810 WBZ458810:WCN458810 WLV458810:WMJ458810 WVR458810:WWF458810 J524346:X524346 JF524346:JT524346 TB524346:TP524346 ACX524346:ADL524346 AMT524346:ANH524346 AWP524346:AXD524346 BGL524346:BGZ524346 BQH524346:BQV524346 CAD524346:CAR524346 CJZ524346:CKN524346 CTV524346:CUJ524346 DDR524346:DEF524346 DNN524346:DOB524346 DXJ524346:DXX524346 EHF524346:EHT524346 ERB524346:ERP524346 FAX524346:FBL524346 FKT524346:FLH524346 FUP524346:FVD524346 GEL524346:GEZ524346 GOH524346:GOV524346 GYD524346:GYR524346 HHZ524346:HIN524346 HRV524346:HSJ524346 IBR524346:ICF524346 ILN524346:IMB524346 IVJ524346:IVX524346 JFF524346:JFT524346 JPB524346:JPP524346 JYX524346:JZL524346 KIT524346:KJH524346 KSP524346:KTD524346 LCL524346:LCZ524346 LMH524346:LMV524346 LWD524346:LWR524346 MFZ524346:MGN524346 MPV524346:MQJ524346 MZR524346:NAF524346 NJN524346:NKB524346 NTJ524346:NTX524346 ODF524346:ODT524346 ONB524346:ONP524346 OWX524346:OXL524346 PGT524346:PHH524346 PQP524346:PRD524346 QAL524346:QAZ524346 QKH524346:QKV524346 QUD524346:QUR524346 RDZ524346:REN524346 RNV524346:ROJ524346 RXR524346:RYF524346 SHN524346:SIB524346 SRJ524346:SRX524346 TBF524346:TBT524346 TLB524346:TLP524346 TUX524346:TVL524346 UET524346:UFH524346 UOP524346:UPD524346 UYL524346:UYZ524346 VIH524346:VIV524346 VSD524346:VSR524346 WBZ524346:WCN524346 WLV524346:WMJ524346 WVR524346:WWF524346 J589882:X589882 JF589882:JT589882 TB589882:TP589882 ACX589882:ADL589882 AMT589882:ANH589882 AWP589882:AXD589882 BGL589882:BGZ589882 BQH589882:BQV589882 CAD589882:CAR589882 CJZ589882:CKN589882 CTV589882:CUJ589882 DDR589882:DEF589882 DNN589882:DOB589882 DXJ589882:DXX589882 EHF589882:EHT589882 ERB589882:ERP589882 FAX589882:FBL589882 FKT589882:FLH589882 FUP589882:FVD589882 GEL589882:GEZ589882 GOH589882:GOV589882 GYD589882:GYR589882 HHZ589882:HIN589882 HRV589882:HSJ589882 IBR589882:ICF589882 ILN589882:IMB589882 IVJ589882:IVX589882 JFF589882:JFT589882 JPB589882:JPP589882 JYX589882:JZL589882 KIT589882:KJH589882 KSP589882:KTD589882 LCL589882:LCZ589882 LMH589882:LMV589882 LWD589882:LWR589882 MFZ589882:MGN589882 MPV589882:MQJ589882 MZR589882:NAF589882 NJN589882:NKB589882 NTJ589882:NTX589882 ODF589882:ODT589882 ONB589882:ONP589882 OWX589882:OXL589882 PGT589882:PHH589882 PQP589882:PRD589882 QAL589882:QAZ589882 QKH589882:QKV589882 QUD589882:QUR589882 RDZ589882:REN589882 RNV589882:ROJ589882 RXR589882:RYF589882 SHN589882:SIB589882 SRJ589882:SRX589882 TBF589882:TBT589882 TLB589882:TLP589882 TUX589882:TVL589882 UET589882:UFH589882 UOP589882:UPD589882 UYL589882:UYZ589882 VIH589882:VIV589882 VSD589882:VSR589882 WBZ589882:WCN589882 WLV589882:WMJ589882 WVR589882:WWF589882 J655418:X655418 JF655418:JT655418 TB655418:TP655418 ACX655418:ADL655418 AMT655418:ANH655418 AWP655418:AXD655418 BGL655418:BGZ655418 BQH655418:BQV655418 CAD655418:CAR655418 CJZ655418:CKN655418 CTV655418:CUJ655418 DDR655418:DEF655418 DNN655418:DOB655418 DXJ655418:DXX655418 EHF655418:EHT655418 ERB655418:ERP655418 FAX655418:FBL655418 FKT655418:FLH655418 FUP655418:FVD655418 GEL655418:GEZ655418 GOH655418:GOV655418 GYD655418:GYR655418 HHZ655418:HIN655418 HRV655418:HSJ655418 IBR655418:ICF655418 ILN655418:IMB655418 IVJ655418:IVX655418 JFF655418:JFT655418 JPB655418:JPP655418 JYX655418:JZL655418 KIT655418:KJH655418 KSP655418:KTD655418 LCL655418:LCZ655418 LMH655418:LMV655418 LWD655418:LWR655418 MFZ655418:MGN655418 MPV655418:MQJ655418 MZR655418:NAF655418 NJN655418:NKB655418 NTJ655418:NTX655418 ODF655418:ODT655418 ONB655418:ONP655418 OWX655418:OXL655418 PGT655418:PHH655418 PQP655418:PRD655418 QAL655418:QAZ655418 QKH655418:QKV655418 QUD655418:QUR655418 RDZ655418:REN655418 RNV655418:ROJ655418 RXR655418:RYF655418 SHN655418:SIB655418 SRJ655418:SRX655418 TBF655418:TBT655418 TLB655418:TLP655418 TUX655418:TVL655418 UET655418:UFH655418 UOP655418:UPD655418 UYL655418:UYZ655418 VIH655418:VIV655418 VSD655418:VSR655418 WBZ655418:WCN655418 WLV655418:WMJ655418 WVR655418:WWF655418 J720954:X720954 JF720954:JT720954 TB720954:TP720954 ACX720954:ADL720954 AMT720954:ANH720954 AWP720954:AXD720954 BGL720954:BGZ720954 BQH720954:BQV720954 CAD720954:CAR720954 CJZ720954:CKN720954 CTV720954:CUJ720954 DDR720954:DEF720954 DNN720954:DOB720954 DXJ720954:DXX720954 EHF720954:EHT720954 ERB720954:ERP720954 FAX720954:FBL720954 FKT720954:FLH720954 FUP720954:FVD720954 GEL720954:GEZ720954 GOH720954:GOV720954 GYD720954:GYR720954 HHZ720954:HIN720954 HRV720954:HSJ720954 IBR720954:ICF720954 ILN720954:IMB720954 IVJ720954:IVX720954 JFF720954:JFT720954 JPB720954:JPP720954 JYX720954:JZL720954 KIT720954:KJH720954 KSP720954:KTD720954 LCL720954:LCZ720954 LMH720954:LMV720954 LWD720954:LWR720954 MFZ720954:MGN720954 MPV720954:MQJ720954 MZR720954:NAF720954 NJN720954:NKB720954 NTJ720954:NTX720954 ODF720954:ODT720954 ONB720954:ONP720954 OWX720954:OXL720954 PGT720954:PHH720954 PQP720954:PRD720954 QAL720954:QAZ720954 QKH720954:QKV720954 QUD720954:QUR720954 RDZ720954:REN720954 RNV720954:ROJ720954 RXR720954:RYF720954 SHN720954:SIB720954 SRJ720954:SRX720954 TBF720954:TBT720954 TLB720954:TLP720954 TUX720954:TVL720954 UET720954:UFH720954 UOP720954:UPD720954 UYL720954:UYZ720954 VIH720954:VIV720954 VSD720954:VSR720954 WBZ720954:WCN720954 WLV720954:WMJ720954 WVR720954:WWF720954 J786490:X786490 JF786490:JT786490 TB786490:TP786490 ACX786490:ADL786490 AMT786490:ANH786490 AWP786490:AXD786490 BGL786490:BGZ786490 BQH786490:BQV786490 CAD786490:CAR786490 CJZ786490:CKN786490 CTV786490:CUJ786490 DDR786490:DEF786490 DNN786490:DOB786490 DXJ786490:DXX786490 EHF786490:EHT786490 ERB786490:ERP786490 FAX786490:FBL786490 FKT786490:FLH786490 FUP786490:FVD786490 GEL786490:GEZ786490 GOH786490:GOV786490 GYD786490:GYR786490 HHZ786490:HIN786490 HRV786490:HSJ786490 IBR786490:ICF786490 ILN786490:IMB786490 IVJ786490:IVX786490 JFF786490:JFT786490 JPB786490:JPP786490 JYX786490:JZL786490 KIT786490:KJH786490 KSP786490:KTD786490 LCL786490:LCZ786490 LMH786490:LMV786490 LWD786490:LWR786490 MFZ786490:MGN786490 MPV786490:MQJ786490 MZR786490:NAF786490 NJN786490:NKB786490 NTJ786490:NTX786490 ODF786490:ODT786490 ONB786490:ONP786490 OWX786490:OXL786490 PGT786490:PHH786490 PQP786490:PRD786490 QAL786490:QAZ786490 QKH786490:QKV786490 QUD786490:QUR786490 RDZ786490:REN786490 RNV786490:ROJ786490 RXR786490:RYF786490 SHN786490:SIB786490 SRJ786490:SRX786490 TBF786490:TBT786490 TLB786490:TLP786490 TUX786490:TVL786490 UET786490:UFH786490 UOP786490:UPD786490 UYL786490:UYZ786490 VIH786490:VIV786490 VSD786490:VSR786490 WBZ786490:WCN786490 WLV786490:WMJ786490 WVR786490:WWF786490 J852026:X852026 JF852026:JT852026 TB852026:TP852026 ACX852026:ADL852026 AMT852026:ANH852026 AWP852026:AXD852026 BGL852026:BGZ852026 BQH852026:BQV852026 CAD852026:CAR852026 CJZ852026:CKN852026 CTV852026:CUJ852026 DDR852026:DEF852026 DNN852026:DOB852026 DXJ852026:DXX852026 EHF852026:EHT852026 ERB852026:ERP852026 FAX852026:FBL852026 FKT852026:FLH852026 FUP852026:FVD852026 GEL852026:GEZ852026 GOH852026:GOV852026 GYD852026:GYR852026 HHZ852026:HIN852026 HRV852026:HSJ852026 IBR852026:ICF852026 ILN852026:IMB852026 IVJ852026:IVX852026 JFF852026:JFT852026 JPB852026:JPP852026 JYX852026:JZL852026 KIT852026:KJH852026 KSP852026:KTD852026 LCL852026:LCZ852026 LMH852026:LMV852026 LWD852026:LWR852026 MFZ852026:MGN852026 MPV852026:MQJ852026 MZR852026:NAF852026 NJN852026:NKB852026 NTJ852026:NTX852026 ODF852026:ODT852026 ONB852026:ONP852026 OWX852026:OXL852026 PGT852026:PHH852026 PQP852026:PRD852026 QAL852026:QAZ852026 QKH852026:QKV852026 QUD852026:QUR852026 RDZ852026:REN852026 RNV852026:ROJ852026 RXR852026:RYF852026 SHN852026:SIB852026 SRJ852026:SRX852026 TBF852026:TBT852026 TLB852026:TLP852026 TUX852026:TVL852026 UET852026:UFH852026 UOP852026:UPD852026 UYL852026:UYZ852026 VIH852026:VIV852026 VSD852026:VSR852026 WBZ852026:WCN852026 WLV852026:WMJ852026 WVR852026:WWF852026 J917562:X917562 JF917562:JT917562 TB917562:TP917562 ACX917562:ADL917562 AMT917562:ANH917562 AWP917562:AXD917562 BGL917562:BGZ917562 BQH917562:BQV917562 CAD917562:CAR917562 CJZ917562:CKN917562 CTV917562:CUJ917562 DDR917562:DEF917562 DNN917562:DOB917562 DXJ917562:DXX917562 EHF917562:EHT917562 ERB917562:ERP917562 FAX917562:FBL917562 FKT917562:FLH917562 FUP917562:FVD917562 GEL917562:GEZ917562 GOH917562:GOV917562 GYD917562:GYR917562 HHZ917562:HIN917562 HRV917562:HSJ917562 IBR917562:ICF917562 ILN917562:IMB917562 IVJ917562:IVX917562 JFF917562:JFT917562 JPB917562:JPP917562 JYX917562:JZL917562 KIT917562:KJH917562 KSP917562:KTD917562 LCL917562:LCZ917562 LMH917562:LMV917562 LWD917562:LWR917562 MFZ917562:MGN917562 MPV917562:MQJ917562 MZR917562:NAF917562 NJN917562:NKB917562 NTJ917562:NTX917562 ODF917562:ODT917562 ONB917562:ONP917562 OWX917562:OXL917562 PGT917562:PHH917562 PQP917562:PRD917562 QAL917562:QAZ917562 QKH917562:QKV917562 QUD917562:QUR917562 RDZ917562:REN917562 RNV917562:ROJ917562 RXR917562:RYF917562 SHN917562:SIB917562 SRJ917562:SRX917562 TBF917562:TBT917562 TLB917562:TLP917562 TUX917562:TVL917562 UET917562:UFH917562 UOP917562:UPD917562 UYL917562:UYZ917562 VIH917562:VIV917562 VSD917562:VSR917562 WBZ917562:WCN917562 WLV917562:WMJ917562 WVR917562:WWF917562 J983098:X983098 JF983098:JT983098 TB983098:TP983098 ACX983098:ADL983098 AMT983098:ANH983098 AWP983098:AXD983098 BGL983098:BGZ983098 BQH983098:BQV983098 CAD983098:CAR983098 CJZ983098:CKN983098 CTV983098:CUJ983098 DDR983098:DEF983098 DNN983098:DOB983098 DXJ983098:DXX983098 EHF983098:EHT983098 ERB983098:ERP983098 FAX983098:FBL983098 FKT983098:FLH983098 FUP983098:FVD983098 GEL983098:GEZ983098 GOH983098:GOV983098 GYD983098:GYR983098 HHZ983098:HIN983098 HRV983098:HSJ983098 IBR983098:ICF983098 ILN983098:IMB983098 IVJ983098:IVX983098 JFF983098:JFT983098 JPB983098:JPP983098 JYX983098:JZL983098 KIT983098:KJH983098 KSP983098:KTD983098 LCL983098:LCZ983098 LMH983098:LMV983098 LWD983098:LWR983098 MFZ983098:MGN983098 MPV983098:MQJ983098 MZR983098:NAF983098 NJN983098:NKB983098 NTJ983098:NTX983098 ODF983098:ODT983098 ONB983098:ONP983098 OWX983098:OXL983098 PGT983098:PHH983098 PQP983098:PRD983098 QAL983098:QAZ983098 QKH983098:QKV983098 QUD983098:QUR983098 RDZ983098:REN983098 RNV983098:ROJ983098 RXR983098:RYF983098 SHN983098:SIB983098 SRJ983098:SRX983098 TBF983098:TBT983098 TLB983098:TLP983098 TUX983098:TVL983098 UET983098:UFH983098 UOP983098:UPD983098 UYL983098:UYZ983098 VIH983098:VIV983098 VSD983098:VSR983098 WBZ983098:WCN983098 WLV983098:WMJ983098 WVR983098:WWF983098 J68:X68 JF68:JT68 TB68:TP68 ACX68:ADL68 AMT68:ANH68 AWP68:AXD68 BGL68:BGZ68 BQH68:BQV68 CAD68:CAR68 CJZ68:CKN68 CTV68:CUJ68 DDR68:DEF68 DNN68:DOB68 DXJ68:DXX68 EHF68:EHT68 ERB68:ERP68 FAX68:FBL68 FKT68:FLH68 FUP68:FVD68 GEL68:GEZ68 GOH68:GOV68 GYD68:GYR68 HHZ68:HIN68 HRV68:HSJ68 IBR68:ICF68 ILN68:IMB68 IVJ68:IVX68 JFF68:JFT68 JPB68:JPP68 JYX68:JZL68 KIT68:KJH68 KSP68:KTD68 LCL68:LCZ68 LMH68:LMV68 LWD68:LWR68 MFZ68:MGN68 MPV68:MQJ68 MZR68:NAF68 NJN68:NKB68 NTJ68:NTX68 ODF68:ODT68 ONB68:ONP68 OWX68:OXL68 PGT68:PHH68 PQP68:PRD68 QAL68:QAZ68 QKH68:QKV68 QUD68:QUR68 RDZ68:REN68 RNV68:ROJ68 RXR68:RYF68 SHN68:SIB68 SRJ68:SRX68 TBF68:TBT68 TLB68:TLP68 TUX68:TVL68 UET68:UFH68 UOP68:UPD68 UYL68:UYZ68 VIH68:VIV68 VSD68:VSR68 WBZ68:WCN68 WLV68:WMJ68 WVR68:WWF68 J65596:X65596 JF65596:JT65596 TB65596:TP65596 ACX65596:ADL65596 AMT65596:ANH65596 AWP65596:AXD65596 BGL65596:BGZ65596 BQH65596:BQV65596 CAD65596:CAR65596 CJZ65596:CKN65596 CTV65596:CUJ65596 DDR65596:DEF65596 DNN65596:DOB65596 DXJ65596:DXX65596 EHF65596:EHT65596 ERB65596:ERP65596 FAX65596:FBL65596 FKT65596:FLH65596 FUP65596:FVD65596 GEL65596:GEZ65596 GOH65596:GOV65596 GYD65596:GYR65596 HHZ65596:HIN65596 HRV65596:HSJ65596 IBR65596:ICF65596 ILN65596:IMB65596 IVJ65596:IVX65596 JFF65596:JFT65596 JPB65596:JPP65596 JYX65596:JZL65596 KIT65596:KJH65596 KSP65596:KTD65596 LCL65596:LCZ65596 LMH65596:LMV65596 LWD65596:LWR65596 MFZ65596:MGN65596 MPV65596:MQJ65596 MZR65596:NAF65596 NJN65596:NKB65596 NTJ65596:NTX65596 ODF65596:ODT65596 ONB65596:ONP65596 OWX65596:OXL65596 PGT65596:PHH65596 PQP65596:PRD65596 QAL65596:QAZ65596 QKH65596:QKV65596 QUD65596:QUR65596 RDZ65596:REN65596 RNV65596:ROJ65596 RXR65596:RYF65596 SHN65596:SIB65596 SRJ65596:SRX65596 TBF65596:TBT65596 TLB65596:TLP65596 TUX65596:TVL65596 UET65596:UFH65596 UOP65596:UPD65596 UYL65596:UYZ65596 VIH65596:VIV65596 VSD65596:VSR65596 WBZ65596:WCN65596 WLV65596:WMJ65596 WVR65596:WWF65596 J131132:X131132 JF131132:JT131132 TB131132:TP131132 ACX131132:ADL131132 AMT131132:ANH131132 AWP131132:AXD131132 BGL131132:BGZ131132 BQH131132:BQV131132 CAD131132:CAR131132 CJZ131132:CKN131132 CTV131132:CUJ131132 DDR131132:DEF131132 DNN131132:DOB131132 DXJ131132:DXX131132 EHF131132:EHT131132 ERB131132:ERP131132 FAX131132:FBL131132 FKT131132:FLH131132 FUP131132:FVD131132 GEL131132:GEZ131132 GOH131132:GOV131132 GYD131132:GYR131132 HHZ131132:HIN131132 HRV131132:HSJ131132 IBR131132:ICF131132 ILN131132:IMB131132 IVJ131132:IVX131132 JFF131132:JFT131132 JPB131132:JPP131132 JYX131132:JZL131132 KIT131132:KJH131132 KSP131132:KTD131132 LCL131132:LCZ131132 LMH131132:LMV131132 LWD131132:LWR131132 MFZ131132:MGN131132 MPV131132:MQJ131132 MZR131132:NAF131132 NJN131132:NKB131132 NTJ131132:NTX131132 ODF131132:ODT131132 ONB131132:ONP131132 OWX131132:OXL131132 PGT131132:PHH131132 PQP131132:PRD131132 QAL131132:QAZ131132 QKH131132:QKV131132 QUD131132:QUR131132 RDZ131132:REN131132 RNV131132:ROJ131132 RXR131132:RYF131132 SHN131132:SIB131132 SRJ131132:SRX131132 TBF131132:TBT131132 TLB131132:TLP131132 TUX131132:TVL131132 UET131132:UFH131132 UOP131132:UPD131132 UYL131132:UYZ131132 VIH131132:VIV131132 VSD131132:VSR131132 WBZ131132:WCN131132 WLV131132:WMJ131132 WVR131132:WWF131132 J196668:X196668 JF196668:JT196668 TB196668:TP196668 ACX196668:ADL196668 AMT196668:ANH196668 AWP196668:AXD196668 BGL196668:BGZ196668 BQH196668:BQV196668 CAD196668:CAR196668 CJZ196668:CKN196668 CTV196668:CUJ196668 DDR196668:DEF196668 DNN196668:DOB196668 DXJ196668:DXX196668 EHF196668:EHT196668 ERB196668:ERP196668 FAX196668:FBL196668 FKT196668:FLH196668 FUP196668:FVD196668 GEL196668:GEZ196668 GOH196668:GOV196668 GYD196668:GYR196668 HHZ196668:HIN196668 HRV196668:HSJ196668 IBR196668:ICF196668 ILN196668:IMB196668 IVJ196668:IVX196668 JFF196668:JFT196668 JPB196668:JPP196668 JYX196668:JZL196668 KIT196668:KJH196668 KSP196668:KTD196668 LCL196668:LCZ196668 LMH196668:LMV196668 LWD196668:LWR196668 MFZ196668:MGN196668 MPV196668:MQJ196668 MZR196668:NAF196668 NJN196668:NKB196668 NTJ196668:NTX196668 ODF196668:ODT196668 ONB196668:ONP196668 OWX196668:OXL196668 PGT196668:PHH196668 PQP196668:PRD196668 QAL196668:QAZ196668 QKH196668:QKV196668 QUD196668:QUR196668 RDZ196668:REN196668 RNV196668:ROJ196668 RXR196668:RYF196668 SHN196668:SIB196668 SRJ196668:SRX196668 TBF196668:TBT196668 TLB196668:TLP196668 TUX196668:TVL196668 UET196668:UFH196668 UOP196668:UPD196668 UYL196668:UYZ196668 VIH196668:VIV196668 VSD196668:VSR196668 WBZ196668:WCN196668 WLV196668:WMJ196668 WVR196668:WWF196668 J262204:X262204 JF262204:JT262204 TB262204:TP262204 ACX262204:ADL262204 AMT262204:ANH262204 AWP262204:AXD262204 BGL262204:BGZ262204 BQH262204:BQV262204 CAD262204:CAR262204 CJZ262204:CKN262204 CTV262204:CUJ262204 DDR262204:DEF262204 DNN262204:DOB262204 DXJ262204:DXX262204 EHF262204:EHT262204 ERB262204:ERP262204 FAX262204:FBL262204 FKT262204:FLH262204 FUP262204:FVD262204 GEL262204:GEZ262204 GOH262204:GOV262204 GYD262204:GYR262204 HHZ262204:HIN262204 HRV262204:HSJ262204 IBR262204:ICF262204 ILN262204:IMB262204 IVJ262204:IVX262204 JFF262204:JFT262204 JPB262204:JPP262204 JYX262204:JZL262204 KIT262204:KJH262204 KSP262204:KTD262204 LCL262204:LCZ262204 LMH262204:LMV262204 LWD262204:LWR262204 MFZ262204:MGN262204 MPV262204:MQJ262204 MZR262204:NAF262204 NJN262204:NKB262204 NTJ262204:NTX262204 ODF262204:ODT262204 ONB262204:ONP262204 OWX262204:OXL262204 PGT262204:PHH262204 PQP262204:PRD262204 QAL262204:QAZ262204 QKH262204:QKV262204 QUD262204:QUR262204 RDZ262204:REN262204 RNV262204:ROJ262204 RXR262204:RYF262204 SHN262204:SIB262204 SRJ262204:SRX262204 TBF262204:TBT262204 TLB262204:TLP262204 TUX262204:TVL262204 UET262204:UFH262204 UOP262204:UPD262204 UYL262204:UYZ262204 VIH262204:VIV262204 VSD262204:VSR262204 WBZ262204:WCN262204 WLV262204:WMJ262204 WVR262204:WWF262204 J327740:X327740 JF327740:JT327740 TB327740:TP327740 ACX327740:ADL327740 AMT327740:ANH327740 AWP327740:AXD327740 BGL327740:BGZ327740 BQH327740:BQV327740 CAD327740:CAR327740 CJZ327740:CKN327740 CTV327740:CUJ327740 DDR327740:DEF327740 DNN327740:DOB327740 DXJ327740:DXX327740 EHF327740:EHT327740 ERB327740:ERP327740 FAX327740:FBL327740 FKT327740:FLH327740 FUP327740:FVD327740 GEL327740:GEZ327740 GOH327740:GOV327740 GYD327740:GYR327740 HHZ327740:HIN327740 HRV327740:HSJ327740 IBR327740:ICF327740 ILN327740:IMB327740 IVJ327740:IVX327740 JFF327740:JFT327740 JPB327740:JPP327740 JYX327740:JZL327740 KIT327740:KJH327740 KSP327740:KTD327740 LCL327740:LCZ327740 LMH327740:LMV327740 LWD327740:LWR327740 MFZ327740:MGN327740 MPV327740:MQJ327740 MZR327740:NAF327740 NJN327740:NKB327740 NTJ327740:NTX327740 ODF327740:ODT327740 ONB327740:ONP327740 OWX327740:OXL327740 PGT327740:PHH327740 PQP327740:PRD327740 QAL327740:QAZ327740 QKH327740:QKV327740 QUD327740:QUR327740 RDZ327740:REN327740 RNV327740:ROJ327740 RXR327740:RYF327740 SHN327740:SIB327740 SRJ327740:SRX327740 TBF327740:TBT327740 TLB327740:TLP327740 TUX327740:TVL327740 UET327740:UFH327740 UOP327740:UPD327740 UYL327740:UYZ327740 VIH327740:VIV327740 VSD327740:VSR327740 WBZ327740:WCN327740 WLV327740:WMJ327740 WVR327740:WWF327740 J393276:X393276 JF393276:JT393276 TB393276:TP393276 ACX393276:ADL393276 AMT393276:ANH393276 AWP393276:AXD393276 BGL393276:BGZ393276 BQH393276:BQV393276 CAD393276:CAR393276 CJZ393276:CKN393276 CTV393276:CUJ393276 DDR393276:DEF393276 DNN393276:DOB393276 DXJ393276:DXX393276 EHF393276:EHT393276 ERB393276:ERP393276 FAX393276:FBL393276 FKT393276:FLH393276 FUP393276:FVD393276 GEL393276:GEZ393276 GOH393276:GOV393276 GYD393276:GYR393276 HHZ393276:HIN393276 HRV393276:HSJ393276 IBR393276:ICF393276 ILN393276:IMB393276 IVJ393276:IVX393276 JFF393276:JFT393276 JPB393276:JPP393276 JYX393276:JZL393276 KIT393276:KJH393276 KSP393276:KTD393276 LCL393276:LCZ393276 LMH393276:LMV393276 LWD393276:LWR393276 MFZ393276:MGN393276 MPV393276:MQJ393276 MZR393276:NAF393276 NJN393276:NKB393276 NTJ393276:NTX393276 ODF393276:ODT393276 ONB393276:ONP393276 OWX393276:OXL393276 PGT393276:PHH393276 PQP393276:PRD393276 QAL393276:QAZ393276 QKH393276:QKV393276 QUD393276:QUR393276 RDZ393276:REN393276 RNV393276:ROJ393276 RXR393276:RYF393276 SHN393276:SIB393276 SRJ393276:SRX393276 TBF393276:TBT393276 TLB393276:TLP393276 TUX393276:TVL393276 UET393276:UFH393276 UOP393276:UPD393276 UYL393276:UYZ393276 VIH393276:VIV393276 VSD393276:VSR393276 WBZ393276:WCN393276 WLV393276:WMJ393276 WVR393276:WWF393276 J458812:X458812 JF458812:JT458812 TB458812:TP458812 ACX458812:ADL458812 AMT458812:ANH458812 AWP458812:AXD458812 BGL458812:BGZ458812 BQH458812:BQV458812 CAD458812:CAR458812 CJZ458812:CKN458812 CTV458812:CUJ458812 DDR458812:DEF458812 DNN458812:DOB458812 DXJ458812:DXX458812 EHF458812:EHT458812 ERB458812:ERP458812 FAX458812:FBL458812 FKT458812:FLH458812 FUP458812:FVD458812 GEL458812:GEZ458812 GOH458812:GOV458812 GYD458812:GYR458812 HHZ458812:HIN458812 HRV458812:HSJ458812 IBR458812:ICF458812 ILN458812:IMB458812 IVJ458812:IVX458812 JFF458812:JFT458812 JPB458812:JPP458812 JYX458812:JZL458812 KIT458812:KJH458812 KSP458812:KTD458812 LCL458812:LCZ458812 LMH458812:LMV458812 LWD458812:LWR458812 MFZ458812:MGN458812 MPV458812:MQJ458812 MZR458812:NAF458812 NJN458812:NKB458812 NTJ458812:NTX458812 ODF458812:ODT458812 ONB458812:ONP458812 OWX458812:OXL458812 PGT458812:PHH458812 PQP458812:PRD458812 QAL458812:QAZ458812 QKH458812:QKV458812 QUD458812:QUR458812 RDZ458812:REN458812 RNV458812:ROJ458812 RXR458812:RYF458812 SHN458812:SIB458812 SRJ458812:SRX458812 TBF458812:TBT458812 TLB458812:TLP458812 TUX458812:TVL458812 UET458812:UFH458812 UOP458812:UPD458812 UYL458812:UYZ458812 VIH458812:VIV458812 VSD458812:VSR458812 WBZ458812:WCN458812 WLV458812:WMJ458812 WVR458812:WWF458812 J524348:X524348 JF524348:JT524348 TB524348:TP524348 ACX524348:ADL524348 AMT524348:ANH524348 AWP524348:AXD524348 BGL524348:BGZ524348 BQH524348:BQV524348 CAD524348:CAR524348 CJZ524348:CKN524348 CTV524348:CUJ524348 DDR524348:DEF524348 DNN524348:DOB524348 DXJ524348:DXX524348 EHF524348:EHT524348 ERB524348:ERP524348 FAX524348:FBL524348 FKT524348:FLH524348 FUP524348:FVD524348 GEL524348:GEZ524348 GOH524348:GOV524348 GYD524348:GYR524348 HHZ524348:HIN524348 HRV524348:HSJ524348 IBR524348:ICF524348 ILN524348:IMB524348 IVJ524348:IVX524348 JFF524348:JFT524348 JPB524348:JPP524348 JYX524348:JZL524348 KIT524348:KJH524348 KSP524348:KTD524348 LCL524348:LCZ524348 LMH524348:LMV524348 LWD524348:LWR524348 MFZ524348:MGN524348 MPV524348:MQJ524348 MZR524348:NAF524348 NJN524348:NKB524348 NTJ524348:NTX524348 ODF524348:ODT524348 ONB524348:ONP524348 OWX524348:OXL524348 PGT524348:PHH524348 PQP524348:PRD524348 QAL524348:QAZ524348 QKH524348:QKV524348 QUD524348:QUR524348 RDZ524348:REN524348 RNV524348:ROJ524348 RXR524348:RYF524348 SHN524348:SIB524348 SRJ524348:SRX524348 TBF524348:TBT524348 TLB524348:TLP524348 TUX524348:TVL524348 UET524348:UFH524348 UOP524348:UPD524348 UYL524348:UYZ524348 VIH524348:VIV524348 VSD524348:VSR524348 WBZ524348:WCN524348 WLV524348:WMJ524348 WVR524348:WWF524348 J589884:X589884 JF589884:JT589884 TB589884:TP589884 ACX589884:ADL589884 AMT589884:ANH589884 AWP589884:AXD589884 BGL589884:BGZ589884 BQH589884:BQV589884 CAD589884:CAR589884 CJZ589884:CKN589884 CTV589884:CUJ589884 DDR589884:DEF589884 DNN589884:DOB589884 DXJ589884:DXX589884 EHF589884:EHT589884 ERB589884:ERP589884 FAX589884:FBL589884 FKT589884:FLH589884 FUP589884:FVD589884 GEL589884:GEZ589884 GOH589884:GOV589884 GYD589884:GYR589884 HHZ589884:HIN589884 HRV589884:HSJ589884 IBR589884:ICF589884 ILN589884:IMB589884 IVJ589884:IVX589884 JFF589884:JFT589884 JPB589884:JPP589884 JYX589884:JZL589884 KIT589884:KJH589884 KSP589884:KTD589884 LCL589884:LCZ589884 LMH589884:LMV589884 LWD589884:LWR589884 MFZ589884:MGN589884 MPV589884:MQJ589884 MZR589884:NAF589884 NJN589884:NKB589884 NTJ589884:NTX589884 ODF589884:ODT589884 ONB589884:ONP589884 OWX589884:OXL589884 PGT589884:PHH589884 PQP589884:PRD589884 QAL589884:QAZ589884 QKH589884:QKV589884 QUD589884:QUR589884 RDZ589884:REN589884 RNV589884:ROJ589884 RXR589884:RYF589884 SHN589884:SIB589884 SRJ589884:SRX589884 TBF589884:TBT589884 TLB589884:TLP589884 TUX589884:TVL589884 UET589884:UFH589884 UOP589884:UPD589884 UYL589884:UYZ589884 VIH589884:VIV589884 VSD589884:VSR589884 WBZ589884:WCN589884 WLV589884:WMJ589884 WVR589884:WWF589884 J655420:X655420 JF655420:JT655420 TB655420:TP655420 ACX655420:ADL655420 AMT655420:ANH655420 AWP655420:AXD655420 BGL655420:BGZ655420 BQH655420:BQV655420 CAD655420:CAR655420 CJZ655420:CKN655420 CTV655420:CUJ655420 DDR655420:DEF655420 DNN655420:DOB655420 DXJ655420:DXX655420 EHF655420:EHT655420 ERB655420:ERP655420 FAX655420:FBL655420 FKT655420:FLH655420 FUP655420:FVD655420 GEL655420:GEZ655420 GOH655420:GOV655420 GYD655420:GYR655420 HHZ655420:HIN655420 HRV655420:HSJ655420 IBR655420:ICF655420 ILN655420:IMB655420 IVJ655420:IVX655420 JFF655420:JFT655420 JPB655420:JPP655420 JYX655420:JZL655420 KIT655420:KJH655420 KSP655420:KTD655420 LCL655420:LCZ655420 LMH655420:LMV655420 LWD655420:LWR655420 MFZ655420:MGN655420 MPV655420:MQJ655420 MZR655420:NAF655420 NJN655420:NKB655420 NTJ655420:NTX655420 ODF655420:ODT655420 ONB655420:ONP655420 OWX655420:OXL655420 PGT655420:PHH655420 PQP655420:PRD655420 QAL655420:QAZ655420 QKH655420:QKV655420 QUD655420:QUR655420 RDZ655420:REN655420 RNV655420:ROJ655420 RXR655420:RYF655420 SHN655420:SIB655420 SRJ655420:SRX655420 TBF655420:TBT655420 TLB655420:TLP655420 TUX655420:TVL655420 UET655420:UFH655420 UOP655420:UPD655420 UYL655420:UYZ655420 VIH655420:VIV655420 VSD655420:VSR655420 WBZ655420:WCN655420 WLV655420:WMJ655420 WVR655420:WWF655420 J720956:X720956 JF720956:JT720956 TB720956:TP720956 ACX720956:ADL720956 AMT720956:ANH720956 AWP720956:AXD720956 BGL720956:BGZ720956 BQH720956:BQV720956 CAD720956:CAR720956 CJZ720956:CKN720956 CTV720956:CUJ720956 DDR720956:DEF720956 DNN720956:DOB720956 DXJ720956:DXX720956 EHF720956:EHT720956 ERB720956:ERP720956 FAX720956:FBL720956 FKT720956:FLH720956 FUP720956:FVD720956 GEL720956:GEZ720956 GOH720956:GOV720956 GYD720956:GYR720956 HHZ720956:HIN720956 HRV720956:HSJ720956 IBR720956:ICF720956 ILN720956:IMB720956 IVJ720956:IVX720956 JFF720956:JFT720956 JPB720956:JPP720956 JYX720956:JZL720956 KIT720956:KJH720956 KSP720956:KTD720956 LCL720956:LCZ720956 LMH720956:LMV720956 LWD720956:LWR720956 MFZ720956:MGN720956 MPV720956:MQJ720956 MZR720956:NAF720956 NJN720956:NKB720956 NTJ720956:NTX720956 ODF720956:ODT720956 ONB720956:ONP720956 OWX720956:OXL720956 PGT720956:PHH720956 PQP720956:PRD720956 QAL720956:QAZ720956 QKH720956:QKV720956 QUD720956:QUR720956 RDZ720956:REN720956 RNV720956:ROJ720956 RXR720956:RYF720956 SHN720956:SIB720956 SRJ720956:SRX720956 TBF720956:TBT720956 TLB720956:TLP720956 TUX720956:TVL720956 UET720956:UFH720956 UOP720956:UPD720956 UYL720956:UYZ720956 VIH720956:VIV720956 VSD720956:VSR720956 WBZ720956:WCN720956 WLV720956:WMJ720956 WVR720956:WWF720956 J786492:X786492 JF786492:JT786492 TB786492:TP786492 ACX786492:ADL786492 AMT786492:ANH786492 AWP786492:AXD786492 BGL786492:BGZ786492 BQH786492:BQV786492 CAD786492:CAR786492 CJZ786492:CKN786492 CTV786492:CUJ786492 DDR786492:DEF786492 DNN786492:DOB786492 DXJ786492:DXX786492 EHF786492:EHT786492 ERB786492:ERP786492 FAX786492:FBL786492 FKT786492:FLH786492 FUP786492:FVD786492 GEL786492:GEZ786492 GOH786492:GOV786492 GYD786492:GYR786492 HHZ786492:HIN786492 HRV786492:HSJ786492 IBR786492:ICF786492 ILN786492:IMB786492 IVJ786492:IVX786492 JFF786492:JFT786492 JPB786492:JPP786492 JYX786492:JZL786492 KIT786492:KJH786492 KSP786492:KTD786492 LCL786492:LCZ786492 LMH786492:LMV786492 LWD786492:LWR786492 MFZ786492:MGN786492 MPV786492:MQJ786492 MZR786492:NAF786492 NJN786492:NKB786492 NTJ786492:NTX786492 ODF786492:ODT786492 ONB786492:ONP786492 OWX786492:OXL786492 PGT786492:PHH786492 PQP786492:PRD786492 QAL786492:QAZ786492 QKH786492:QKV786492 QUD786492:QUR786492 RDZ786492:REN786492 RNV786492:ROJ786492 RXR786492:RYF786492 SHN786492:SIB786492 SRJ786492:SRX786492 TBF786492:TBT786492 TLB786492:TLP786492 TUX786492:TVL786492 UET786492:UFH786492 UOP786492:UPD786492 UYL786492:UYZ786492 VIH786492:VIV786492 VSD786492:VSR786492 WBZ786492:WCN786492 WLV786492:WMJ786492 WVR786492:WWF786492 J852028:X852028 JF852028:JT852028 TB852028:TP852028 ACX852028:ADL852028 AMT852028:ANH852028 AWP852028:AXD852028 BGL852028:BGZ852028 BQH852028:BQV852028 CAD852028:CAR852028 CJZ852028:CKN852028 CTV852028:CUJ852028 DDR852028:DEF852028 DNN852028:DOB852028 DXJ852028:DXX852028 EHF852028:EHT852028 ERB852028:ERP852028 FAX852028:FBL852028 FKT852028:FLH852028 FUP852028:FVD852028 GEL852028:GEZ852028 GOH852028:GOV852028 GYD852028:GYR852028 HHZ852028:HIN852028 HRV852028:HSJ852028 IBR852028:ICF852028 ILN852028:IMB852028 IVJ852028:IVX852028 JFF852028:JFT852028 JPB852028:JPP852028 JYX852028:JZL852028 KIT852028:KJH852028 KSP852028:KTD852028 LCL852028:LCZ852028 LMH852028:LMV852028 LWD852028:LWR852028 MFZ852028:MGN852028 MPV852028:MQJ852028 MZR852028:NAF852028 NJN852028:NKB852028 NTJ852028:NTX852028 ODF852028:ODT852028 ONB852028:ONP852028 OWX852028:OXL852028 PGT852028:PHH852028 PQP852028:PRD852028 QAL852028:QAZ852028 QKH852028:QKV852028 QUD852028:QUR852028 RDZ852028:REN852028 RNV852028:ROJ852028 RXR852028:RYF852028 SHN852028:SIB852028 SRJ852028:SRX852028 TBF852028:TBT852028 TLB852028:TLP852028 TUX852028:TVL852028 UET852028:UFH852028 UOP852028:UPD852028 UYL852028:UYZ852028 VIH852028:VIV852028 VSD852028:VSR852028 WBZ852028:WCN852028 WLV852028:WMJ852028 WVR852028:WWF852028 J917564:X917564 JF917564:JT917564 TB917564:TP917564 ACX917564:ADL917564 AMT917564:ANH917564 AWP917564:AXD917564 BGL917564:BGZ917564 BQH917564:BQV917564 CAD917564:CAR917564 CJZ917564:CKN917564 CTV917564:CUJ917564 DDR917564:DEF917564 DNN917564:DOB917564 DXJ917564:DXX917564 EHF917564:EHT917564 ERB917564:ERP917564 FAX917564:FBL917564 FKT917564:FLH917564 FUP917564:FVD917564 GEL917564:GEZ917564 GOH917564:GOV917564 GYD917564:GYR917564 HHZ917564:HIN917564 HRV917564:HSJ917564 IBR917564:ICF917564 ILN917564:IMB917564 IVJ917564:IVX917564 JFF917564:JFT917564 JPB917564:JPP917564 JYX917564:JZL917564 KIT917564:KJH917564 KSP917564:KTD917564 LCL917564:LCZ917564 LMH917564:LMV917564 LWD917564:LWR917564 MFZ917564:MGN917564 MPV917564:MQJ917564 MZR917564:NAF917564 NJN917564:NKB917564 NTJ917564:NTX917564 ODF917564:ODT917564 ONB917564:ONP917564 OWX917564:OXL917564 PGT917564:PHH917564 PQP917564:PRD917564 QAL917564:QAZ917564 QKH917564:QKV917564 QUD917564:QUR917564 RDZ917564:REN917564 RNV917564:ROJ917564 RXR917564:RYF917564 SHN917564:SIB917564 SRJ917564:SRX917564 TBF917564:TBT917564 TLB917564:TLP917564 TUX917564:TVL917564 UET917564:UFH917564 UOP917564:UPD917564 UYL917564:UYZ917564 VIH917564:VIV917564 VSD917564:VSR917564 WBZ917564:WCN917564 WLV917564:WMJ917564 WVR917564:WWF917564 J983100:X983100 JF983100:JT983100 TB983100:TP983100 ACX983100:ADL983100 AMT983100:ANH983100 AWP983100:AXD983100 BGL983100:BGZ983100 BQH983100:BQV983100 CAD983100:CAR983100 CJZ983100:CKN983100 CTV983100:CUJ983100 DDR983100:DEF983100 DNN983100:DOB983100 DXJ983100:DXX983100 EHF983100:EHT983100 ERB983100:ERP983100 FAX983100:FBL983100 FKT983100:FLH983100 FUP983100:FVD983100 GEL983100:GEZ983100 GOH983100:GOV983100 GYD983100:GYR983100 HHZ983100:HIN983100 HRV983100:HSJ983100 IBR983100:ICF983100 ILN983100:IMB983100 IVJ983100:IVX983100 JFF983100:JFT983100 JPB983100:JPP983100 JYX983100:JZL983100 KIT983100:KJH983100 KSP983100:KTD983100 LCL983100:LCZ983100 LMH983100:LMV983100 LWD983100:LWR983100 MFZ983100:MGN983100 MPV983100:MQJ983100 MZR983100:NAF983100 NJN983100:NKB983100 NTJ983100:NTX983100 ODF983100:ODT983100 ONB983100:ONP983100 OWX983100:OXL983100 PGT983100:PHH983100 PQP983100:PRD983100 QAL983100:QAZ983100 QKH983100:QKV983100 QUD983100:QUR983100 RDZ983100:REN983100 RNV983100:ROJ983100 RXR983100:RYF983100 SHN983100:SIB983100 SRJ983100:SRX983100 TBF983100:TBT983100 TLB983100:TLP983100 TUX983100:TVL983100 UET983100:UFH983100 UOP983100:UPD983100 UYL983100:UYZ983100 VIH983100:VIV983100 VSD983100:VSR983100 WBZ983100:WCN983100 WLV983100:WMJ983100 WVR983100:WWF983100 J38:X38 JF38:JT38 TB38:TP38 ACX38:ADL38 AMT38:ANH38 AWP38:AXD38 BGL38:BGZ38 BQH38:BQV38 CAD38:CAR38 CJZ38:CKN38 CTV38:CUJ38 DDR38:DEF38 DNN38:DOB38 DXJ38:DXX38 EHF38:EHT38 ERB38:ERP38 FAX38:FBL38 FKT38:FLH38 FUP38:FVD38 GEL38:GEZ38 GOH38:GOV38 GYD38:GYR38 HHZ38:HIN38 HRV38:HSJ38 IBR38:ICF38 ILN38:IMB38 IVJ38:IVX38 JFF38:JFT38 JPB38:JPP38 JYX38:JZL38 KIT38:KJH38 KSP38:KTD38 LCL38:LCZ38 LMH38:LMV38 LWD38:LWR38 MFZ38:MGN38 MPV38:MQJ38 MZR38:NAF38 NJN38:NKB38 NTJ38:NTX38 ODF38:ODT38 ONB38:ONP38 OWX38:OXL38 PGT38:PHH38 PQP38:PRD38 QAL38:QAZ38 QKH38:QKV38 QUD38:QUR38 RDZ38:REN38 RNV38:ROJ38 RXR38:RYF38 SHN38:SIB38 SRJ38:SRX38 TBF38:TBT38 TLB38:TLP38 TUX38:TVL38 UET38:UFH38 UOP38:UPD38 UYL38:UYZ38 VIH38:VIV38 VSD38:VSR38 WBZ38:WCN38 WLV38:WMJ38 WVR38:WWF38 J65566:X65566 JF65566:JT65566 TB65566:TP65566 ACX65566:ADL65566 AMT65566:ANH65566 AWP65566:AXD65566 BGL65566:BGZ65566 BQH65566:BQV65566 CAD65566:CAR65566 CJZ65566:CKN65566 CTV65566:CUJ65566 DDR65566:DEF65566 DNN65566:DOB65566 DXJ65566:DXX65566 EHF65566:EHT65566 ERB65566:ERP65566 FAX65566:FBL65566 FKT65566:FLH65566 FUP65566:FVD65566 GEL65566:GEZ65566 GOH65566:GOV65566 GYD65566:GYR65566 HHZ65566:HIN65566 HRV65566:HSJ65566 IBR65566:ICF65566 ILN65566:IMB65566 IVJ65566:IVX65566 JFF65566:JFT65566 JPB65566:JPP65566 JYX65566:JZL65566 KIT65566:KJH65566 KSP65566:KTD65566 LCL65566:LCZ65566 LMH65566:LMV65566 LWD65566:LWR65566 MFZ65566:MGN65566 MPV65566:MQJ65566 MZR65566:NAF65566 NJN65566:NKB65566 NTJ65566:NTX65566 ODF65566:ODT65566 ONB65566:ONP65566 OWX65566:OXL65566 PGT65566:PHH65566 PQP65566:PRD65566 QAL65566:QAZ65566 QKH65566:QKV65566 QUD65566:QUR65566 RDZ65566:REN65566 RNV65566:ROJ65566 RXR65566:RYF65566 SHN65566:SIB65566 SRJ65566:SRX65566 TBF65566:TBT65566 TLB65566:TLP65566 TUX65566:TVL65566 UET65566:UFH65566 UOP65566:UPD65566 UYL65566:UYZ65566 VIH65566:VIV65566 VSD65566:VSR65566 WBZ65566:WCN65566 WLV65566:WMJ65566 WVR65566:WWF65566 J131102:X131102 JF131102:JT131102 TB131102:TP131102 ACX131102:ADL131102 AMT131102:ANH131102 AWP131102:AXD131102 BGL131102:BGZ131102 BQH131102:BQV131102 CAD131102:CAR131102 CJZ131102:CKN131102 CTV131102:CUJ131102 DDR131102:DEF131102 DNN131102:DOB131102 DXJ131102:DXX131102 EHF131102:EHT131102 ERB131102:ERP131102 FAX131102:FBL131102 FKT131102:FLH131102 FUP131102:FVD131102 GEL131102:GEZ131102 GOH131102:GOV131102 GYD131102:GYR131102 HHZ131102:HIN131102 HRV131102:HSJ131102 IBR131102:ICF131102 ILN131102:IMB131102 IVJ131102:IVX131102 JFF131102:JFT131102 JPB131102:JPP131102 JYX131102:JZL131102 KIT131102:KJH131102 KSP131102:KTD131102 LCL131102:LCZ131102 LMH131102:LMV131102 LWD131102:LWR131102 MFZ131102:MGN131102 MPV131102:MQJ131102 MZR131102:NAF131102 NJN131102:NKB131102 NTJ131102:NTX131102 ODF131102:ODT131102 ONB131102:ONP131102 OWX131102:OXL131102 PGT131102:PHH131102 PQP131102:PRD131102 QAL131102:QAZ131102 QKH131102:QKV131102 QUD131102:QUR131102 RDZ131102:REN131102 RNV131102:ROJ131102 RXR131102:RYF131102 SHN131102:SIB131102 SRJ131102:SRX131102 TBF131102:TBT131102 TLB131102:TLP131102 TUX131102:TVL131102 UET131102:UFH131102 UOP131102:UPD131102 UYL131102:UYZ131102 VIH131102:VIV131102 VSD131102:VSR131102 WBZ131102:WCN131102 WLV131102:WMJ131102 WVR131102:WWF131102 J196638:X196638 JF196638:JT196638 TB196638:TP196638 ACX196638:ADL196638 AMT196638:ANH196638 AWP196638:AXD196638 BGL196638:BGZ196638 BQH196638:BQV196638 CAD196638:CAR196638 CJZ196638:CKN196638 CTV196638:CUJ196638 DDR196638:DEF196638 DNN196638:DOB196638 DXJ196638:DXX196638 EHF196638:EHT196638 ERB196638:ERP196638 FAX196638:FBL196638 FKT196638:FLH196638 FUP196638:FVD196638 GEL196638:GEZ196638 GOH196638:GOV196638 GYD196638:GYR196638 HHZ196638:HIN196638 HRV196638:HSJ196638 IBR196638:ICF196638 ILN196638:IMB196638 IVJ196638:IVX196638 JFF196638:JFT196638 JPB196638:JPP196638 JYX196638:JZL196638 KIT196638:KJH196638 KSP196638:KTD196638 LCL196638:LCZ196638 LMH196638:LMV196638 LWD196638:LWR196638 MFZ196638:MGN196638 MPV196638:MQJ196638 MZR196638:NAF196638 NJN196638:NKB196638 NTJ196638:NTX196638 ODF196638:ODT196638 ONB196638:ONP196638 OWX196638:OXL196638 PGT196638:PHH196638 PQP196638:PRD196638 QAL196638:QAZ196638 QKH196638:QKV196638 QUD196638:QUR196638 RDZ196638:REN196638 RNV196638:ROJ196638 RXR196638:RYF196638 SHN196638:SIB196638 SRJ196638:SRX196638 TBF196638:TBT196638 TLB196638:TLP196638 TUX196638:TVL196638 UET196638:UFH196638 UOP196638:UPD196638 UYL196638:UYZ196638 VIH196638:VIV196638 VSD196638:VSR196638 WBZ196638:WCN196638 WLV196638:WMJ196638 WVR196638:WWF196638 J262174:X262174 JF262174:JT262174 TB262174:TP262174 ACX262174:ADL262174 AMT262174:ANH262174 AWP262174:AXD262174 BGL262174:BGZ262174 BQH262174:BQV262174 CAD262174:CAR262174 CJZ262174:CKN262174 CTV262174:CUJ262174 DDR262174:DEF262174 DNN262174:DOB262174 DXJ262174:DXX262174 EHF262174:EHT262174 ERB262174:ERP262174 FAX262174:FBL262174 FKT262174:FLH262174 FUP262174:FVD262174 GEL262174:GEZ262174 GOH262174:GOV262174 GYD262174:GYR262174 HHZ262174:HIN262174 HRV262174:HSJ262174 IBR262174:ICF262174 ILN262174:IMB262174 IVJ262174:IVX262174 JFF262174:JFT262174 JPB262174:JPP262174 JYX262174:JZL262174 KIT262174:KJH262174 KSP262174:KTD262174 LCL262174:LCZ262174 LMH262174:LMV262174 LWD262174:LWR262174 MFZ262174:MGN262174 MPV262174:MQJ262174 MZR262174:NAF262174 NJN262174:NKB262174 NTJ262174:NTX262174 ODF262174:ODT262174 ONB262174:ONP262174 OWX262174:OXL262174 PGT262174:PHH262174 PQP262174:PRD262174 QAL262174:QAZ262174 QKH262174:QKV262174 QUD262174:QUR262174 RDZ262174:REN262174 RNV262174:ROJ262174 RXR262174:RYF262174 SHN262174:SIB262174 SRJ262174:SRX262174 TBF262174:TBT262174 TLB262174:TLP262174 TUX262174:TVL262174 UET262174:UFH262174 UOP262174:UPD262174 UYL262174:UYZ262174 VIH262174:VIV262174 VSD262174:VSR262174 WBZ262174:WCN262174 WLV262174:WMJ262174 WVR262174:WWF262174 J327710:X327710 JF327710:JT327710 TB327710:TP327710 ACX327710:ADL327710 AMT327710:ANH327710 AWP327710:AXD327710 BGL327710:BGZ327710 BQH327710:BQV327710 CAD327710:CAR327710 CJZ327710:CKN327710 CTV327710:CUJ327710 DDR327710:DEF327710 DNN327710:DOB327710 DXJ327710:DXX327710 EHF327710:EHT327710 ERB327710:ERP327710 FAX327710:FBL327710 FKT327710:FLH327710 FUP327710:FVD327710 GEL327710:GEZ327710 GOH327710:GOV327710 GYD327710:GYR327710 HHZ327710:HIN327710 HRV327710:HSJ327710 IBR327710:ICF327710 ILN327710:IMB327710 IVJ327710:IVX327710 JFF327710:JFT327710 JPB327710:JPP327710 JYX327710:JZL327710 KIT327710:KJH327710 KSP327710:KTD327710 LCL327710:LCZ327710 LMH327710:LMV327710 LWD327710:LWR327710 MFZ327710:MGN327710 MPV327710:MQJ327710 MZR327710:NAF327710 NJN327710:NKB327710 NTJ327710:NTX327710 ODF327710:ODT327710 ONB327710:ONP327710 OWX327710:OXL327710 PGT327710:PHH327710 PQP327710:PRD327710 QAL327710:QAZ327710 QKH327710:QKV327710 QUD327710:QUR327710 RDZ327710:REN327710 RNV327710:ROJ327710 RXR327710:RYF327710 SHN327710:SIB327710 SRJ327710:SRX327710 TBF327710:TBT327710 TLB327710:TLP327710 TUX327710:TVL327710 UET327710:UFH327710 UOP327710:UPD327710 UYL327710:UYZ327710 VIH327710:VIV327710 VSD327710:VSR327710 WBZ327710:WCN327710 WLV327710:WMJ327710 WVR327710:WWF327710 J393246:X393246 JF393246:JT393246 TB393246:TP393246 ACX393246:ADL393246 AMT393246:ANH393246 AWP393246:AXD393246 BGL393246:BGZ393246 BQH393246:BQV393246 CAD393246:CAR393246 CJZ393246:CKN393246 CTV393246:CUJ393246 DDR393246:DEF393246 DNN393246:DOB393246 DXJ393246:DXX393246 EHF393246:EHT393246 ERB393246:ERP393246 FAX393246:FBL393246 FKT393246:FLH393246 FUP393246:FVD393246 GEL393246:GEZ393246 GOH393246:GOV393246 GYD393246:GYR393246 HHZ393246:HIN393246 HRV393246:HSJ393246 IBR393246:ICF393246 ILN393246:IMB393246 IVJ393246:IVX393246 JFF393246:JFT393246 JPB393246:JPP393246 JYX393246:JZL393246 KIT393246:KJH393246 KSP393246:KTD393246 LCL393246:LCZ393246 LMH393246:LMV393246 LWD393246:LWR393246 MFZ393246:MGN393246 MPV393246:MQJ393246 MZR393246:NAF393246 NJN393246:NKB393246 NTJ393246:NTX393246 ODF393246:ODT393246 ONB393246:ONP393246 OWX393246:OXL393246 PGT393246:PHH393246 PQP393246:PRD393246 QAL393246:QAZ393246 QKH393246:QKV393246 QUD393246:QUR393246 RDZ393246:REN393246 RNV393246:ROJ393246 RXR393246:RYF393246 SHN393246:SIB393246 SRJ393246:SRX393246 TBF393246:TBT393246 TLB393246:TLP393246 TUX393246:TVL393246 UET393246:UFH393246 UOP393246:UPD393246 UYL393246:UYZ393246 VIH393246:VIV393246 VSD393246:VSR393246 WBZ393246:WCN393246 WLV393246:WMJ393246 WVR393246:WWF393246 J458782:X458782 JF458782:JT458782 TB458782:TP458782 ACX458782:ADL458782 AMT458782:ANH458782 AWP458782:AXD458782 BGL458782:BGZ458782 BQH458782:BQV458782 CAD458782:CAR458782 CJZ458782:CKN458782 CTV458782:CUJ458782 DDR458782:DEF458782 DNN458782:DOB458782 DXJ458782:DXX458782 EHF458782:EHT458782 ERB458782:ERP458782 FAX458782:FBL458782 FKT458782:FLH458782 FUP458782:FVD458782 GEL458782:GEZ458782 GOH458782:GOV458782 GYD458782:GYR458782 HHZ458782:HIN458782 HRV458782:HSJ458782 IBR458782:ICF458782 ILN458782:IMB458782 IVJ458782:IVX458782 JFF458782:JFT458782 JPB458782:JPP458782 JYX458782:JZL458782 KIT458782:KJH458782 KSP458782:KTD458782 LCL458782:LCZ458782 LMH458782:LMV458782 LWD458782:LWR458782 MFZ458782:MGN458782 MPV458782:MQJ458782 MZR458782:NAF458782 NJN458782:NKB458782 NTJ458782:NTX458782 ODF458782:ODT458782 ONB458782:ONP458782 OWX458782:OXL458782 PGT458782:PHH458782 PQP458782:PRD458782 QAL458782:QAZ458782 QKH458782:QKV458782 QUD458782:QUR458782 RDZ458782:REN458782 RNV458782:ROJ458782 RXR458782:RYF458782 SHN458782:SIB458782 SRJ458782:SRX458782 TBF458782:TBT458782 TLB458782:TLP458782 TUX458782:TVL458782 UET458782:UFH458782 UOP458782:UPD458782 UYL458782:UYZ458782 VIH458782:VIV458782 VSD458782:VSR458782 WBZ458782:WCN458782 WLV458782:WMJ458782 WVR458782:WWF458782 J524318:X524318 JF524318:JT524318 TB524318:TP524318 ACX524318:ADL524318 AMT524318:ANH524318 AWP524318:AXD524318 BGL524318:BGZ524318 BQH524318:BQV524318 CAD524318:CAR524318 CJZ524318:CKN524318 CTV524318:CUJ524318 DDR524318:DEF524318 DNN524318:DOB524318 DXJ524318:DXX524318 EHF524318:EHT524318 ERB524318:ERP524318 FAX524318:FBL524318 FKT524318:FLH524318 FUP524318:FVD524318 GEL524318:GEZ524318 GOH524318:GOV524318 GYD524318:GYR524318 HHZ524318:HIN524318 HRV524318:HSJ524318 IBR524318:ICF524318 ILN524318:IMB524318 IVJ524318:IVX524318 JFF524318:JFT524318 JPB524318:JPP524318 JYX524318:JZL524318 KIT524318:KJH524318 KSP524318:KTD524318 LCL524318:LCZ524318 LMH524318:LMV524318 LWD524318:LWR524318 MFZ524318:MGN524318 MPV524318:MQJ524318 MZR524318:NAF524318 NJN524318:NKB524318 NTJ524318:NTX524318 ODF524318:ODT524318 ONB524318:ONP524318 OWX524318:OXL524318 PGT524318:PHH524318 PQP524318:PRD524318 QAL524318:QAZ524318 QKH524318:QKV524318 QUD524318:QUR524318 RDZ524318:REN524318 RNV524318:ROJ524318 RXR524318:RYF524318 SHN524318:SIB524318 SRJ524318:SRX524318 TBF524318:TBT524318 TLB524318:TLP524318 TUX524318:TVL524318 UET524318:UFH524318 UOP524318:UPD524318 UYL524318:UYZ524318 VIH524318:VIV524318 VSD524318:VSR524318 WBZ524318:WCN524318 WLV524318:WMJ524318 WVR524318:WWF524318 J589854:X589854 JF589854:JT589854 TB589854:TP589854 ACX589854:ADL589854 AMT589854:ANH589854 AWP589854:AXD589854 BGL589854:BGZ589854 BQH589854:BQV589854 CAD589854:CAR589854 CJZ589854:CKN589854 CTV589854:CUJ589854 DDR589854:DEF589854 DNN589854:DOB589854 DXJ589854:DXX589854 EHF589854:EHT589854 ERB589854:ERP589854 FAX589854:FBL589854 FKT589854:FLH589854 FUP589854:FVD589854 GEL589854:GEZ589854 GOH589854:GOV589854 GYD589854:GYR589854 HHZ589854:HIN589854 HRV589854:HSJ589854 IBR589854:ICF589854 ILN589854:IMB589854 IVJ589854:IVX589854 JFF589854:JFT589854 JPB589854:JPP589854 JYX589854:JZL589854 KIT589854:KJH589854 KSP589854:KTD589854 LCL589854:LCZ589854 LMH589854:LMV589854 LWD589854:LWR589854 MFZ589854:MGN589854 MPV589854:MQJ589854 MZR589854:NAF589854 NJN589854:NKB589854 NTJ589854:NTX589854 ODF589854:ODT589854 ONB589854:ONP589854 OWX589854:OXL589854 PGT589854:PHH589854 PQP589854:PRD589854 QAL589854:QAZ589854 QKH589854:QKV589854 QUD589854:QUR589854 RDZ589854:REN589854 RNV589854:ROJ589854 RXR589854:RYF589854 SHN589854:SIB589854 SRJ589854:SRX589854 TBF589854:TBT589854 TLB589854:TLP589854 TUX589854:TVL589854 UET589854:UFH589854 UOP589854:UPD589854 UYL589854:UYZ589854 VIH589854:VIV589854 VSD589854:VSR589854 WBZ589854:WCN589854 WLV589854:WMJ589854 WVR589854:WWF589854 J655390:X655390 JF655390:JT655390 TB655390:TP655390 ACX655390:ADL655390 AMT655390:ANH655390 AWP655390:AXD655390 BGL655390:BGZ655390 BQH655390:BQV655390 CAD655390:CAR655390 CJZ655390:CKN655390 CTV655390:CUJ655390 DDR655390:DEF655390 DNN655390:DOB655390 DXJ655390:DXX655390 EHF655390:EHT655390 ERB655390:ERP655390 FAX655390:FBL655390 FKT655390:FLH655390 FUP655390:FVD655390 GEL655390:GEZ655390 GOH655390:GOV655390 GYD655390:GYR655390 HHZ655390:HIN655390 HRV655390:HSJ655390 IBR655390:ICF655390 ILN655390:IMB655390 IVJ655390:IVX655390 JFF655390:JFT655390 JPB655390:JPP655390 JYX655390:JZL655390 KIT655390:KJH655390 KSP655390:KTD655390 LCL655390:LCZ655390 LMH655390:LMV655390 LWD655390:LWR655390 MFZ655390:MGN655390 MPV655390:MQJ655390 MZR655390:NAF655390 NJN655390:NKB655390 NTJ655390:NTX655390 ODF655390:ODT655390 ONB655390:ONP655390 OWX655390:OXL655390 PGT655390:PHH655390 PQP655390:PRD655390 QAL655390:QAZ655390 QKH655390:QKV655390 QUD655390:QUR655390 RDZ655390:REN655390 RNV655390:ROJ655390 RXR655390:RYF655390 SHN655390:SIB655390 SRJ655390:SRX655390 TBF655390:TBT655390 TLB655390:TLP655390 TUX655390:TVL655390 UET655390:UFH655390 UOP655390:UPD655390 UYL655390:UYZ655390 VIH655390:VIV655390 VSD655390:VSR655390 WBZ655390:WCN655390 WLV655390:WMJ655390 WVR655390:WWF655390 J720926:X720926 JF720926:JT720926 TB720926:TP720926 ACX720926:ADL720926 AMT720926:ANH720926 AWP720926:AXD720926 BGL720926:BGZ720926 BQH720926:BQV720926 CAD720926:CAR720926 CJZ720926:CKN720926 CTV720926:CUJ720926 DDR720926:DEF720926 DNN720926:DOB720926 DXJ720926:DXX720926 EHF720926:EHT720926 ERB720926:ERP720926 FAX720926:FBL720926 FKT720926:FLH720926 FUP720926:FVD720926 GEL720926:GEZ720926 GOH720926:GOV720926 GYD720926:GYR720926 HHZ720926:HIN720926 HRV720926:HSJ720926 IBR720926:ICF720926 ILN720926:IMB720926 IVJ720926:IVX720926 JFF720926:JFT720926 JPB720926:JPP720926 JYX720926:JZL720926 KIT720926:KJH720926 KSP720926:KTD720926 LCL720926:LCZ720926 LMH720926:LMV720926 LWD720926:LWR720926 MFZ720926:MGN720926 MPV720926:MQJ720926 MZR720926:NAF720926 NJN720926:NKB720926 NTJ720926:NTX720926 ODF720926:ODT720926 ONB720926:ONP720926 OWX720926:OXL720926 PGT720926:PHH720926 PQP720926:PRD720926 QAL720926:QAZ720926 QKH720926:QKV720926 QUD720926:QUR720926 RDZ720926:REN720926 RNV720926:ROJ720926 RXR720926:RYF720926 SHN720926:SIB720926 SRJ720926:SRX720926 TBF720926:TBT720926 TLB720926:TLP720926 TUX720926:TVL720926 UET720926:UFH720926 UOP720926:UPD720926 UYL720926:UYZ720926 VIH720926:VIV720926 VSD720926:VSR720926 WBZ720926:WCN720926 WLV720926:WMJ720926 WVR720926:WWF720926 J786462:X786462 JF786462:JT786462 TB786462:TP786462 ACX786462:ADL786462 AMT786462:ANH786462 AWP786462:AXD786462 BGL786462:BGZ786462 BQH786462:BQV786462 CAD786462:CAR786462 CJZ786462:CKN786462 CTV786462:CUJ786462 DDR786462:DEF786462 DNN786462:DOB786462 DXJ786462:DXX786462 EHF786462:EHT786462 ERB786462:ERP786462 FAX786462:FBL786462 FKT786462:FLH786462 FUP786462:FVD786462 GEL786462:GEZ786462 GOH786462:GOV786462 GYD786462:GYR786462 HHZ786462:HIN786462 HRV786462:HSJ786462 IBR786462:ICF786462 ILN786462:IMB786462 IVJ786462:IVX786462 JFF786462:JFT786462 JPB786462:JPP786462 JYX786462:JZL786462 KIT786462:KJH786462 KSP786462:KTD786462 LCL786462:LCZ786462 LMH786462:LMV786462 LWD786462:LWR786462 MFZ786462:MGN786462 MPV786462:MQJ786462 MZR786462:NAF786462 NJN786462:NKB786462 NTJ786462:NTX786462 ODF786462:ODT786462 ONB786462:ONP786462 OWX786462:OXL786462 PGT786462:PHH786462 PQP786462:PRD786462 QAL786462:QAZ786462 QKH786462:QKV786462 QUD786462:QUR786462 RDZ786462:REN786462 RNV786462:ROJ786462 RXR786462:RYF786462 SHN786462:SIB786462 SRJ786462:SRX786462 TBF786462:TBT786462 TLB786462:TLP786462 TUX786462:TVL786462 UET786462:UFH786462 UOP786462:UPD786462 UYL786462:UYZ786462 VIH786462:VIV786462 VSD786462:VSR786462 WBZ786462:WCN786462 WLV786462:WMJ786462 WVR786462:WWF786462 J851998:X851998 JF851998:JT851998 TB851998:TP851998 ACX851998:ADL851998 AMT851998:ANH851998 AWP851998:AXD851998 BGL851998:BGZ851998 BQH851998:BQV851998 CAD851998:CAR851998 CJZ851998:CKN851998 CTV851998:CUJ851998 DDR851998:DEF851998 DNN851998:DOB851998 DXJ851998:DXX851998 EHF851998:EHT851998 ERB851998:ERP851998 FAX851998:FBL851998 FKT851998:FLH851998 FUP851998:FVD851998 GEL851998:GEZ851998 GOH851998:GOV851998 GYD851998:GYR851998 HHZ851998:HIN851998 HRV851998:HSJ851998 IBR851998:ICF851998 ILN851998:IMB851998 IVJ851998:IVX851998 JFF851998:JFT851998 JPB851998:JPP851998 JYX851998:JZL851998 KIT851998:KJH851998 KSP851998:KTD851998 LCL851998:LCZ851998 LMH851998:LMV851998 LWD851998:LWR851998 MFZ851998:MGN851998 MPV851998:MQJ851998 MZR851998:NAF851998 NJN851998:NKB851998 NTJ851998:NTX851998 ODF851998:ODT851998 ONB851998:ONP851998 OWX851998:OXL851998 PGT851998:PHH851998 PQP851998:PRD851998 QAL851998:QAZ851998 QKH851998:QKV851998 QUD851998:QUR851998 RDZ851998:REN851998 RNV851998:ROJ851998 RXR851998:RYF851998 SHN851998:SIB851998 SRJ851998:SRX851998 TBF851998:TBT851998 TLB851998:TLP851998 TUX851998:TVL851998 UET851998:UFH851998 UOP851998:UPD851998 UYL851998:UYZ851998 VIH851998:VIV851998 VSD851998:VSR851998 WBZ851998:WCN851998 WLV851998:WMJ851998 WVR851998:WWF851998 J917534:X917534 JF917534:JT917534 TB917534:TP917534 ACX917534:ADL917534 AMT917534:ANH917534 AWP917534:AXD917534 BGL917534:BGZ917534 BQH917534:BQV917534 CAD917534:CAR917534 CJZ917534:CKN917534 CTV917534:CUJ917534 DDR917534:DEF917534 DNN917534:DOB917534 DXJ917534:DXX917534 EHF917534:EHT917534 ERB917534:ERP917534 FAX917534:FBL917534 FKT917534:FLH917534 FUP917534:FVD917534 GEL917534:GEZ917534 GOH917534:GOV917534 GYD917534:GYR917534 HHZ917534:HIN917534 HRV917534:HSJ917534 IBR917534:ICF917534 ILN917534:IMB917534 IVJ917534:IVX917534 JFF917534:JFT917534 JPB917534:JPP917534 JYX917534:JZL917534 KIT917534:KJH917534 KSP917534:KTD917534 LCL917534:LCZ917534 LMH917534:LMV917534 LWD917534:LWR917534 MFZ917534:MGN917534 MPV917534:MQJ917534 MZR917534:NAF917534 NJN917534:NKB917534 NTJ917534:NTX917534 ODF917534:ODT917534 ONB917534:ONP917534 OWX917534:OXL917534 PGT917534:PHH917534 PQP917534:PRD917534 QAL917534:QAZ917534 QKH917534:QKV917534 QUD917534:QUR917534 RDZ917534:REN917534 RNV917534:ROJ917534 RXR917534:RYF917534 SHN917534:SIB917534 SRJ917534:SRX917534 TBF917534:TBT917534 TLB917534:TLP917534 TUX917534:TVL917534 UET917534:UFH917534 UOP917534:UPD917534 UYL917534:UYZ917534 VIH917534:VIV917534 VSD917534:VSR917534 WBZ917534:WCN917534 WLV917534:WMJ917534 WVR917534:WWF917534 J983070:X983070 JF983070:JT983070 TB983070:TP983070 ACX983070:ADL983070 AMT983070:ANH983070 AWP983070:AXD983070 BGL983070:BGZ983070 BQH983070:BQV983070 CAD983070:CAR983070 CJZ983070:CKN983070 CTV983070:CUJ983070 DDR983070:DEF983070 DNN983070:DOB983070 DXJ983070:DXX983070 EHF983070:EHT983070 ERB983070:ERP983070 FAX983070:FBL983070 FKT983070:FLH983070 FUP983070:FVD983070 GEL983070:GEZ983070 GOH983070:GOV983070 GYD983070:GYR983070 HHZ983070:HIN983070 HRV983070:HSJ983070 IBR983070:ICF983070 ILN983070:IMB983070 IVJ983070:IVX983070 JFF983070:JFT983070 JPB983070:JPP983070 JYX983070:JZL983070 KIT983070:KJH983070 KSP983070:KTD983070 LCL983070:LCZ983070 LMH983070:LMV983070 LWD983070:LWR983070 MFZ983070:MGN983070 MPV983070:MQJ983070 MZR983070:NAF983070 NJN983070:NKB983070 NTJ983070:NTX983070 ODF983070:ODT983070 ONB983070:ONP983070 OWX983070:OXL983070 PGT983070:PHH983070 PQP983070:PRD983070 QAL983070:QAZ983070 QKH983070:QKV983070 QUD983070:QUR983070 RDZ983070:REN983070 RNV983070:ROJ983070 RXR983070:RYF983070 SHN983070:SIB983070 SRJ983070:SRX983070 TBF983070:TBT983070 TLB983070:TLP983070 TUX983070:TVL983070 UET983070:UFH983070 UOP983070:UPD983070 UYL983070:UYZ983070 VIH983070:VIV983070 VSD983070:VSR983070 WBZ983070:WCN983070 WLV983070:WMJ983070 WVR983070:WWF983070 J40:X40 JF40:JT40 TB40:TP40 ACX40:ADL40 AMT40:ANH40 AWP40:AXD40 BGL40:BGZ40 BQH40:BQV40 CAD40:CAR40 CJZ40:CKN40 CTV40:CUJ40 DDR40:DEF40 DNN40:DOB40 DXJ40:DXX40 EHF40:EHT40 ERB40:ERP40 FAX40:FBL40 FKT40:FLH40 FUP40:FVD40 GEL40:GEZ40 GOH40:GOV40 GYD40:GYR40 HHZ40:HIN40 HRV40:HSJ40 IBR40:ICF40 ILN40:IMB40 IVJ40:IVX40 JFF40:JFT40 JPB40:JPP40 JYX40:JZL40 KIT40:KJH40 KSP40:KTD40 LCL40:LCZ40 LMH40:LMV40 LWD40:LWR40 MFZ40:MGN40 MPV40:MQJ40 MZR40:NAF40 NJN40:NKB40 NTJ40:NTX40 ODF40:ODT40 ONB40:ONP40 OWX40:OXL40 PGT40:PHH40 PQP40:PRD40 QAL40:QAZ40 QKH40:QKV40 QUD40:QUR40 RDZ40:REN40 RNV40:ROJ40 RXR40:RYF40 SHN40:SIB40 SRJ40:SRX40 TBF40:TBT40 TLB40:TLP40 TUX40:TVL40 UET40:UFH40 UOP40:UPD40 UYL40:UYZ40 VIH40:VIV40 VSD40:VSR40 WBZ40:WCN40 WLV40:WMJ40 WVR40:WWF40 J65568:X65568 JF65568:JT65568 TB65568:TP65568 ACX65568:ADL65568 AMT65568:ANH65568 AWP65568:AXD65568 BGL65568:BGZ65568 BQH65568:BQV65568 CAD65568:CAR65568 CJZ65568:CKN65568 CTV65568:CUJ65568 DDR65568:DEF65568 DNN65568:DOB65568 DXJ65568:DXX65568 EHF65568:EHT65568 ERB65568:ERP65568 FAX65568:FBL65568 FKT65568:FLH65568 FUP65568:FVD65568 GEL65568:GEZ65568 GOH65568:GOV65568 GYD65568:GYR65568 HHZ65568:HIN65568 HRV65568:HSJ65568 IBR65568:ICF65568 ILN65568:IMB65568 IVJ65568:IVX65568 JFF65568:JFT65568 JPB65568:JPP65568 JYX65568:JZL65568 KIT65568:KJH65568 KSP65568:KTD65568 LCL65568:LCZ65568 LMH65568:LMV65568 LWD65568:LWR65568 MFZ65568:MGN65568 MPV65568:MQJ65568 MZR65568:NAF65568 NJN65568:NKB65568 NTJ65568:NTX65568 ODF65568:ODT65568 ONB65568:ONP65568 OWX65568:OXL65568 PGT65568:PHH65568 PQP65568:PRD65568 QAL65568:QAZ65568 QKH65568:QKV65568 QUD65568:QUR65568 RDZ65568:REN65568 RNV65568:ROJ65568 RXR65568:RYF65568 SHN65568:SIB65568 SRJ65568:SRX65568 TBF65568:TBT65568 TLB65568:TLP65568 TUX65568:TVL65568 UET65568:UFH65568 UOP65568:UPD65568 UYL65568:UYZ65568 VIH65568:VIV65568 VSD65568:VSR65568 WBZ65568:WCN65568 WLV65568:WMJ65568 WVR65568:WWF65568 J131104:X131104 JF131104:JT131104 TB131104:TP131104 ACX131104:ADL131104 AMT131104:ANH131104 AWP131104:AXD131104 BGL131104:BGZ131104 BQH131104:BQV131104 CAD131104:CAR131104 CJZ131104:CKN131104 CTV131104:CUJ131104 DDR131104:DEF131104 DNN131104:DOB131104 DXJ131104:DXX131104 EHF131104:EHT131104 ERB131104:ERP131104 FAX131104:FBL131104 FKT131104:FLH131104 FUP131104:FVD131104 GEL131104:GEZ131104 GOH131104:GOV131104 GYD131104:GYR131104 HHZ131104:HIN131104 HRV131104:HSJ131104 IBR131104:ICF131104 ILN131104:IMB131104 IVJ131104:IVX131104 JFF131104:JFT131104 JPB131104:JPP131104 JYX131104:JZL131104 KIT131104:KJH131104 KSP131104:KTD131104 LCL131104:LCZ131104 LMH131104:LMV131104 LWD131104:LWR131104 MFZ131104:MGN131104 MPV131104:MQJ131104 MZR131104:NAF131104 NJN131104:NKB131104 NTJ131104:NTX131104 ODF131104:ODT131104 ONB131104:ONP131104 OWX131104:OXL131104 PGT131104:PHH131104 PQP131104:PRD131104 QAL131104:QAZ131104 QKH131104:QKV131104 QUD131104:QUR131104 RDZ131104:REN131104 RNV131104:ROJ131104 RXR131104:RYF131104 SHN131104:SIB131104 SRJ131104:SRX131104 TBF131104:TBT131104 TLB131104:TLP131104 TUX131104:TVL131104 UET131104:UFH131104 UOP131104:UPD131104 UYL131104:UYZ131104 VIH131104:VIV131104 VSD131104:VSR131104 WBZ131104:WCN131104 WLV131104:WMJ131104 WVR131104:WWF131104 J196640:X196640 JF196640:JT196640 TB196640:TP196640 ACX196640:ADL196640 AMT196640:ANH196640 AWP196640:AXD196640 BGL196640:BGZ196640 BQH196640:BQV196640 CAD196640:CAR196640 CJZ196640:CKN196640 CTV196640:CUJ196640 DDR196640:DEF196640 DNN196640:DOB196640 DXJ196640:DXX196640 EHF196640:EHT196640 ERB196640:ERP196640 FAX196640:FBL196640 FKT196640:FLH196640 FUP196640:FVD196640 GEL196640:GEZ196640 GOH196640:GOV196640 GYD196640:GYR196640 HHZ196640:HIN196640 HRV196640:HSJ196640 IBR196640:ICF196640 ILN196640:IMB196640 IVJ196640:IVX196640 JFF196640:JFT196640 JPB196640:JPP196640 JYX196640:JZL196640 KIT196640:KJH196640 KSP196640:KTD196640 LCL196640:LCZ196640 LMH196640:LMV196640 LWD196640:LWR196640 MFZ196640:MGN196640 MPV196640:MQJ196640 MZR196640:NAF196640 NJN196640:NKB196640 NTJ196640:NTX196640 ODF196640:ODT196640 ONB196640:ONP196640 OWX196640:OXL196640 PGT196640:PHH196640 PQP196640:PRD196640 QAL196640:QAZ196640 QKH196640:QKV196640 QUD196640:QUR196640 RDZ196640:REN196640 RNV196640:ROJ196640 RXR196640:RYF196640 SHN196640:SIB196640 SRJ196640:SRX196640 TBF196640:TBT196640 TLB196640:TLP196640 TUX196640:TVL196640 UET196640:UFH196640 UOP196640:UPD196640 UYL196640:UYZ196640 VIH196640:VIV196640 VSD196640:VSR196640 WBZ196640:WCN196640 WLV196640:WMJ196640 WVR196640:WWF196640 J262176:X262176 JF262176:JT262176 TB262176:TP262176 ACX262176:ADL262176 AMT262176:ANH262176 AWP262176:AXD262176 BGL262176:BGZ262176 BQH262176:BQV262176 CAD262176:CAR262176 CJZ262176:CKN262176 CTV262176:CUJ262176 DDR262176:DEF262176 DNN262176:DOB262176 DXJ262176:DXX262176 EHF262176:EHT262176 ERB262176:ERP262176 FAX262176:FBL262176 FKT262176:FLH262176 FUP262176:FVD262176 GEL262176:GEZ262176 GOH262176:GOV262176 GYD262176:GYR262176 HHZ262176:HIN262176 HRV262176:HSJ262176 IBR262176:ICF262176 ILN262176:IMB262176 IVJ262176:IVX262176 JFF262176:JFT262176 JPB262176:JPP262176 JYX262176:JZL262176 KIT262176:KJH262176 KSP262176:KTD262176 LCL262176:LCZ262176 LMH262176:LMV262176 LWD262176:LWR262176 MFZ262176:MGN262176 MPV262176:MQJ262176 MZR262176:NAF262176 NJN262176:NKB262176 NTJ262176:NTX262176 ODF262176:ODT262176 ONB262176:ONP262176 OWX262176:OXL262176 PGT262176:PHH262176 PQP262176:PRD262176 QAL262176:QAZ262176 QKH262176:QKV262176 QUD262176:QUR262176 RDZ262176:REN262176 RNV262176:ROJ262176 RXR262176:RYF262176 SHN262176:SIB262176 SRJ262176:SRX262176 TBF262176:TBT262176 TLB262176:TLP262176 TUX262176:TVL262176 UET262176:UFH262176 UOP262176:UPD262176 UYL262176:UYZ262176 VIH262176:VIV262176 VSD262176:VSR262176 WBZ262176:WCN262176 WLV262176:WMJ262176 WVR262176:WWF262176 J327712:X327712 JF327712:JT327712 TB327712:TP327712 ACX327712:ADL327712 AMT327712:ANH327712 AWP327712:AXD327712 BGL327712:BGZ327712 BQH327712:BQV327712 CAD327712:CAR327712 CJZ327712:CKN327712 CTV327712:CUJ327712 DDR327712:DEF327712 DNN327712:DOB327712 DXJ327712:DXX327712 EHF327712:EHT327712 ERB327712:ERP327712 FAX327712:FBL327712 FKT327712:FLH327712 FUP327712:FVD327712 GEL327712:GEZ327712 GOH327712:GOV327712 GYD327712:GYR327712 HHZ327712:HIN327712 HRV327712:HSJ327712 IBR327712:ICF327712 ILN327712:IMB327712 IVJ327712:IVX327712 JFF327712:JFT327712 JPB327712:JPP327712 JYX327712:JZL327712 KIT327712:KJH327712 KSP327712:KTD327712 LCL327712:LCZ327712 LMH327712:LMV327712 LWD327712:LWR327712 MFZ327712:MGN327712 MPV327712:MQJ327712 MZR327712:NAF327712 NJN327712:NKB327712 NTJ327712:NTX327712 ODF327712:ODT327712 ONB327712:ONP327712 OWX327712:OXL327712 PGT327712:PHH327712 PQP327712:PRD327712 QAL327712:QAZ327712 QKH327712:QKV327712 QUD327712:QUR327712 RDZ327712:REN327712 RNV327712:ROJ327712 RXR327712:RYF327712 SHN327712:SIB327712 SRJ327712:SRX327712 TBF327712:TBT327712 TLB327712:TLP327712 TUX327712:TVL327712 UET327712:UFH327712 UOP327712:UPD327712 UYL327712:UYZ327712 VIH327712:VIV327712 VSD327712:VSR327712 WBZ327712:WCN327712 WLV327712:WMJ327712 WVR327712:WWF327712 J393248:X393248 JF393248:JT393248 TB393248:TP393248 ACX393248:ADL393248 AMT393248:ANH393248 AWP393248:AXD393248 BGL393248:BGZ393248 BQH393248:BQV393248 CAD393248:CAR393248 CJZ393248:CKN393248 CTV393248:CUJ393248 DDR393248:DEF393248 DNN393248:DOB393248 DXJ393248:DXX393248 EHF393248:EHT393248 ERB393248:ERP393248 FAX393248:FBL393248 FKT393248:FLH393248 FUP393248:FVD393248 GEL393248:GEZ393248 GOH393248:GOV393248 GYD393248:GYR393248 HHZ393248:HIN393248 HRV393248:HSJ393248 IBR393248:ICF393248 ILN393248:IMB393248 IVJ393248:IVX393248 JFF393248:JFT393248 JPB393248:JPP393248 JYX393248:JZL393248 KIT393248:KJH393248 KSP393248:KTD393248 LCL393248:LCZ393248 LMH393248:LMV393248 LWD393248:LWR393248 MFZ393248:MGN393248 MPV393248:MQJ393248 MZR393248:NAF393248 NJN393248:NKB393248 NTJ393248:NTX393248 ODF393248:ODT393248 ONB393248:ONP393248 OWX393248:OXL393248 PGT393248:PHH393248 PQP393248:PRD393248 QAL393248:QAZ393248 QKH393248:QKV393248 QUD393248:QUR393248 RDZ393248:REN393248 RNV393248:ROJ393248 RXR393248:RYF393248 SHN393248:SIB393248 SRJ393248:SRX393248 TBF393248:TBT393248 TLB393248:TLP393248 TUX393248:TVL393248 UET393248:UFH393248 UOP393248:UPD393248 UYL393248:UYZ393248 VIH393248:VIV393248 VSD393248:VSR393248 WBZ393248:WCN393248 WLV393248:WMJ393248 WVR393248:WWF393248 J458784:X458784 JF458784:JT458784 TB458784:TP458784 ACX458784:ADL458784 AMT458784:ANH458784 AWP458784:AXD458784 BGL458784:BGZ458784 BQH458784:BQV458784 CAD458784:CAR458784 CJZ458784:CKN458784 CTV458784:CUJ458784 DDR458784:DEF458784 DNN458784:DOB458784 DXJ458784:DXX458784 EHF458784:EHT458784 ERB458784:ERP458784 FAX458784:FBL458784 FKT458784:FLH458784 FUP458784:FVD458784 GEL458784:GEZ458784 GOH458784:GOV458784 GYD458784:GYR458784 HHZ458784:HIN458784 HRV458784:HSJ458784 IBR458784:ICF458784 ILN458784:IMB458784 IVJ458784:IVX458784 JFF458784:JFT458784 JPB458784:JPP458784 JYX458784:JZL458784 KIT458784:KJH458784 KSP458784:KTD458784 LCL458784:LCZ458784 LMH458784:LMV458784 LWD458784:LWR458784 MFZ458784:MGN458784 MPV458784:MQJ458784 MZR458784:NAF458784 NJN458784:NKB458784 NTJ458784:NTX458784 ODF458784:ODT458784 ONB458784:ONP458784 OWX458784:OXL458784 PGT458784:PHH458784 PQP458784:PRD458784 QAL458784:QAZ458784 QKH458784:QKV458784 QUD458784:QUR458784 RDZ458784:REN458784 RNV458784:ROJ458784 RXR458784:RYF458784 SHN458784:SIB458784 SRJ458784:SRX458784 TBF458784:TBT458784 TLB458784:TLP458784 TUX458784:TVL458784 UET458784:UFH458784 UOP458784:UPD458784 UYL458784:UYZ458784 VIH458784:VIV458784 VSD458784:VSR458784 WBZ458784:WCN458784 WLV458784:WMJ458784 WVR458784:WWF458784 J524320:X524320 JF524320:JT524320 TB524320:TP524320 ACX524320:ADL524320 AMT524320:ANH524320 AWP524320:AXD524320 BGL524320:BGZ524320 BQH524320:BQV524320 CAD524320:CAR524320 CJZ524320:CKN524320 CTV524320:CUJ524320 DDR524320:DEF524320 DNN524320:DOB524320 DXJ524320:DXX524320 EHF524320:EHT524320 ERB524320:ERP524320 FAX524320:FBL524320 FKT524320:FLH524320 FUP524320:FVD524320 GEL524320:GEZ524320 GOH524320:GOV524320 GYD524320:GYR524320 HHZ524320:HIN524320 HRV524320:HSJ524320 IBR524320:ICF524320 ILN524320:IMB524320 IVJ524320:IVX524320 JFF524320:JFT524320 JPB524320:JPP524320 JYX524320:JZL524320 KIT524320:KJH524320 KSP524320:KTD524320 LCL524320:LCZ524320 LMH524320:LMV524320 LWD524320:LWR524320 MFZ524320:MGN524320 MPV524320:MQJ524320 MZR524320:NAF524320 NJN524320:NKB524320 NTJ524320:NTX524320 ODF524320:ODT524320 ONB524320:ONP524320 OWX524320:OXL524320 PGT524320:PHH524320 PQP524320:PRD524320 QAL524320:QAZ524320 QKH524320:QKV524320 QUD524320:QUR524320 RDZ524320:REN524320 RNV524320:ROJ524320 RXR524320:RYF524320 SHN524320:SIB524320 SRJ524320:SRX524320 TBF524320:TBT524320 TLB524320:TLP524320 TUX524320:TVL524320 UET524320:UFH524320 UOP524320:UPD524320 UYL524320:UYZ524320 VIH524320:VIV524320 VSD524320:VSR524320 WBZ524320:WCN524320 WLV524320:WMJ524320 WVR524320:WWF524320 J589856:X589856 JF589856:JT589856 TB589856:TP589856 ACX589856:ADL589856 AMT589856:ANH589856 AWP589856:AXD589856 BGL589856:BGZ589856 BQH589856:BQV589856 CAD589856:CAR589856 CJZ589856:CKN589856 CTV589856:CUJ589856 DDR589856:DEF589856 DNN589856:DOB589856 DXJ589856:DXX589856 EHF589856:EHT589856 ERB589856:ERP589856 FAX589856:FBL589856 FKT589856:FLH589856 FUP589856:FVD589856 GEL589856:GEZ589856 GOH589856:GOV589856 GYD589856:GYR589856 HHZ589856:HIN589856 HRV589856:HSJ589856 IBR589856:ICF589856 ILN589856:IMB589856 IVJ589856:IVX589856 JFF589856:JFT589856 JPB589856:JPP589856 JYX589856:JZL589856 KIT589856:KJH589856 KSP589856:KTD589856 LCL589856:LCZ589856 LMH589856:LMV589856 LWD589856:LWR589856 MFZ589856:MGN589856 MPV589856:MQJ589856 MZR589856:NAF589856 NJN589856:NKB589856 NTJ589856:NTX589856 ODF589856:ODT589856 ONB589856:ONP589856 OWX589856:OXL589856 PGT589856:PHH589856 PQP589856:PRD589856 QAL589856:QAZ589856 QKH589856:QKV589856 QUD589856:QUR589856 RDZ589856:REN589856 RNV589856:ROJ589856 RXR589856:RYF589856 SHN589856:SIB589856 SRJ589856:SRX589856 TBF589856:TBT589856 TLB589856:TLP589856 TUX589856:TVL589856 UET589856:UFH589856 UOP589856:UPD589856 UYL589856:UYZ589856 VIH589856:VIV589856 VSD589856:VSR589856 WBZ589856:WCN589856 WLV589856:WMJ589856 WVR589856:WWF589856 J655392:X655392 JF655392:JT655392 TB655392:TP655392 ACX655392:ADL655392 AMT655392:ANH655392 AWP655392:AXD655392 BGL655392:BGZ655392 BQH655392:BQV655392 CAD655392:CAR655392 CJZ655392:CKN655392 CTV655392:CUJ655392 DDR655392:DEF655392 DNN655392:DOB655392 DXJ655392:DXX655392 EHF655392:EHT655392 ERB655392:ERP655392 FAX655392:FBL655392 FKT655392:FLH655392 FUP655392:FVD655392 GEL655392:GEZ655392 GOH655392:GOV655392 GYD655392:GYR655392 HHZ655392:HIN655392 HRV655392:HSJ655392 IBR655392:ICF655392 ILN655392:IMB655392 IVJ655392:IVX655392 JFF655392:JFT655392 JPB655392:JPP655392 JYX655392:JZL655392 KIT655392:KJH655392 KSP655392:KTD655392 LCL655392:LCZ655392 LMH655392:LMV655392 LWD655392:LWR655392 MFZ655392:MGN655392 MPV655392:MQJ655392 MZR655392:NAF655392 NJN655392:NKB655392 NTJ655392:NTX655392 ODF655392:ODT655392 ONB655392:ONP655392 OWX655392:OXL655392 PGT655392:PHH655392 PQP655392:PRD655392 QAL655392:QAZ655392 QKH655392:QKV655392 QUD655392:QUR655392 RDZ655392:REN655392 RNV655392:ROJ655392 RXR655392:RYF655392 SHN655392:SIB655392 SRJ655392:SRX655392 TBF655392:TBT655392 TLB655392:TLP655392 TUX655392:TVL655392 UET655392:UFH655392 UOP655392:UPD655392 UYL655392:UYZ655392 VIH655392:VIV655392 VSD655392:VSR655392 WBZ655392:WCN655392 WLV655392:WMJ655392 WVR655392:WWF655392 J720928:X720928 JF720928:JT720928 TB720928:TP720928 ACX720928:ADL720928 AMT720928:ANH720928 AWP720928:AXD720928 BGL720928:BGZ720928 BQH720928:BQV720928 CAD720928:CAR720928 CJZ720928:CKN720928 CTV720928:CUJ720928 DDR720928:DEF720928 DNN720928:DOB720928 DXJ720928:DXX720928 EHF720928:EHT720928 ERB720928:ERP720928 FAX720928:FBL720928 FKT720928:FLH720928 FUP720928:FVD720928 GEL720928:GEZ720928 GOH720928:GOV720928 GYD720928:GYR720928 HHZ720928:HIN720928 HRV720928:HSJ720928 IBR720928:ICF720928 ILN720928:IMB720928 IVJ720928:IVX720928 JFF720928:JFT720928 JPB720928:JPP720928 JYX720928:JZL720928 KIT720928:KJH720928 KSP720928:KTD720928 LCL720928:LCZ720928 LMH720928:LMV720928 LWD720928:LWR720928 MFZ720928:MGN720928 MPV720928:MQJ720928 MZR720928:NAF720928 NJN720928:NKB720928 NTJ720928:NTX720928 ODF720928:ODT720928 ONB720928:ONP720928 OWX720928:OXL720928 PGT720928:PHH720928 PQP720928:PRD720928 QAL720928:QAZ720928 QKH720928:QKV720928 QUD720928:QUR720928 RDZ720928:REN720928 RNV720928:ROJ720928 RXR720928:RYF720928 SHN720928:SIB720928 SRJ720928:SRX720928 TBF720928:TBT720928 TLB720928:TLP720928 TUX720928:TVL720928 UET720928:UFH720928 UOP720928:UPD720928 UYL720928:UYZ720928 VIH720928:VIV720928 VSD720928:VSR720928 WBZ720928:WCN720928 WLV720928:WMJ720928 WVR720928:WWF720928 J786464:X786464 JF786464:JT786464 TB786464:TP786464 ACX786464:ADL786464 AMT786464:ANH786464 AWP786464:AXD786464 BGL786464:BGZ786464 BQH786464:BQV786464 CAD786464:CAR786464 CJZ786464:CKN786464 CTV786464:CUJ786464 DDR786464:DEF786464 DNN786464:DOB786464 DXJ786464:DXX786464 EHF786464:EHT786464 ERB786464:ERP786464 FAX786464:FBL786464 FKT786464:FLH786464 FUP786464:FVD786464 GEL786464:GEZ786464 GOH786464:GOV786464 GYD786464:GYR786464 HHZ786464:HIN786464 HRV786464:HSJ786464 IBR786464:ICF786464 ILN786464:IMB786464 IVJ786464:IVX786464 JFF786464:JFT786464 JPB786464:JPP786464 JYX786464:JZL786464 KIT786464:KJH786464 KSP786464:KTD786464 LCL786464:LCZ786464 LMH786464:LMV786464 LWD786464:LWR786464 MFZ786464:MGN786464 MPV786464:MQJ786464 MZR786464:NAF786464 NJN786464:NKB786464 NTJ786464:NTX786464 ODF786464:ODT786464 ONB786464:ONP786464 OWX786464:OXL786464 PGT786464:PHH786464 PQP786464:PRD786464 QAL786464:QAZ786464 QKH786464:QKV786464 QUD786464:QUR786464 RDZ786464:REN786464 RNV786464:ROJ786464 RXR786464:RYF786464 SHN786464:SIB786464 SRJ786464:SRX786464 TBF786464:TBT786464 TLB786464:TLP786464 TUX786464:TVL786464 UET786464:UFH786464 UOP786464:UPD786464 UYL786464:UYZ786464 VIH786464:VIV786464 VSD786464:VSR786464 WBZ786464:WCN786464 WLV786464:WMJ786464 WVR786464:WWF786464 J852000:X852000 JF852000:JT852000 TB852000:TP852000 ACX852000:ADL852000 AMT852000:ANH852000 AWP852000:AXD852000 BGL852000:BGZ852000 BQH852000:BQV852000 CAD852000:CAR852000 CJZ852000:CKN852000 CTV852000:CUJ852000 DDR852000:DEF852000 DNN852000:DOB852000 DXJ852000:DXX852000 EHF852000:EHT852000 ERB852000:ERP852000 FAX852000:FBL852000 FKT852000:FLH852000 FUP852000:FVD852000 GEL852000:GEZ852000 GOH852000:GOV852000 GYD852000:GYR852000 HHZ852000:HIN852000 HRV852000:HSJ852000 IBR852000:ICF852000 ILN852000:IMB852000 IVJ852000:IVX852000 JFF852000:JFT852000 JPB852000:JPP852000 JYX852000:JZL852000 KIT852000:KJH852000 KSP852000:KTD852000 LCL852000:LCZ852000 LMH852000:LMV852000 LWD852000:LWR852000 MFZ852000:MGN852000 MPV852000:MQJ852000 MZR852000:NAF852000 NJN852000:NKB852000 NTJ852000:NTX852000 ODF852000:ODT852000 ONB852000:ONP852000 OWX852000:OXL852000 PGT852000:PHH852000 PQP852000:PRD852000 QAL852000:QAZ852000 QKH852000:QKV852000 QUD852000:QUR852000 RDZ852000:REN852000 RNV852000:ROJ852000 RXR852000:RYF852000 SHN852000:SIB852000 SRJ852000:SRX852000 TBF852000:TBT852000 TLB852000:TLP852000 TUX852000:TVL852000 UET852000:UFH852000 UOP852000:UPD852000 UYL852000:UYZ852000 VIH852000:VIV852000 VSD852000:VSR852000 WBZ852000:WCN852000 WLV852000:WMJ852000 WVR852000:WWF852000 J917536:X917536 JF917536:JT917536 TB917536:TP917536 ACX917536:ADL917536 AMT917536:ANH917536 AWP917536:AXD917536 BGL917536:BGZ917536 BQH917536:BQV917536 CAD917536:CAR917536 CJZ917536:CKN917536 CTV917536:CUJ917536 DDR917536:DEF917536 DNN917536:DOB917536 DXJ917536:DXX917536 EHF917536:EHT917536 ERB917536:ERP917536 FAX917536:FBL917536 FKT917536:FLH917536 FUP917536:FVD917536 GEL917536:GEZ917536 GOH917536:GOV917536 GYD917536:GYR917536 HHZ917536:HIN917536 HRV917536:HSJ917536 IBR917536:ICF917536 ILN917536:IMB917536 IVJ917536:IVX917536 JFF917536:JFT917536 JPB917536:JPP917536 JYX917536:JZL917536 KIT917536:KJH917536 KSP917536:KTD917536 LCL917536:LCZ917536 LMH917536:LMV917536 LWD917536:LWR917536 MFZ917536:MGN917536 MPV917536:MQJ917536 MZR917536:NAF917536 NJN917536:NKB917536 NTJ917536:NTX917536 ODF917536:ODT917536 ONB917536:ONP917536 OWX917536:OXL917536 PGT917536:PHH917536 PQP917536:PRD917536 QAL917536:QAZ917536 QKH917536:QKV917536 QUD917536:QUR917536 RDZ917536:REN917536 RNV917536:ROJ917536 RXR917536:RYF917536 SHN917536:SIB917536 SRJ917536:SRX917536 TBF917536:TBT917536 TLB917536:TLP917536 TUX917536:TVL917536 UET917536:UFH917536 UOP917536:UPD917536 UYL917536:UYZ917536 VIH917536:VIV917536 VSD917536:VSR917536 WBZ917536:WCN917536 WLV917536:WMJ917536 WVR917536:WWF917536 J983072:X983072 JF983072:JT983072 TB983072:TP983072 ACX983072:ADL983072 AMT983072:ANH983072 AWP983072:AXD983072 BGL983072:BGZ983072 BQH983072:BQV983072 CAD983072:CAR983072 CJZ983072:CKN983072 CTV983072:CUJ983072 DDR983072:DEF983072 DNN983072:DOB983072 DXJ983072:DXX983072 EHF983072:EHT983072 ERB983072:ERP983072 FAX983072:FBL983072 FKT983072:FLH983072 FUP983072:FVD983072 GEL983072:GEZ983072 GOH983072:GOV983072 GYD983072:GYR983072 HHZ983072:HIN983072 HRV983072:HSJ983072 IBR983072:ICF983072 ILN983072:IMB983072 IVJ983072:IVX983072 JFF983072:JFT983072 JPB983072:JPP983072 JYX983072:JZL983072 KIT983072:KJH983072 KSP983072:KTD983072 LCL983072:LCZ983072 LMH983072:LMV983072 LWD983072:LWR983072 MFZ983072:MGN983072 MPV983072:MQJ983072 MZR983072:NAF983072 NJN983072:NKB983072 NTJ983072:NTX983072 ODF983072:ODT983072 ONB983072:ONP983072 OWX983072:OXL983072 PGT983072:PHH983072 PQP983072:PRD983072 QAL983072:QAZ983072 QKH983072:QKV983072 QUD983072:QUR983072 RDZ983072:REN983072 RNV983072:ROJ983072 RXR983072:RYF983072 SHN983072:SIB983072 SRJ983072:SRX983072 TBF983072:TBT983072 TLB983072:TLP983072 TUX983072:TVL983072 UET983072:UFH983072 UOP983072:UPD983072 UYL983072:UYZ983072 VIH983072:VIV983072 VSD983072:VSR983072 WBZ983072:WCN983072 WLV983072:WMJ983072 WVR983072:WWF983072 J42:X42 JF42:JT42 TB42:TP42 ACX42:ADL42 AMT42:ANH42 AWP42:AXD42 BGL42:BGZ42 BQH42:BQV42 CAD42:CAR42 CJZ42:CKN42 CTV42:CUJ42 DDR42:DEF42 DNN42:DOB42 DXJ42:DXX42 EHF42:EHT42 ERB42:ERP42 FAX42:FBL42 FKT42:FLH42 FUP42:FVD42 GEL42:GEZ42 GOH42:GOV42 GYD42:GYR42 HHZ42:HIN42 HRV42:HSJ42 IBR42:ICF42 ILN42:IMB42 IVJ42:IVX42 JFF42:JFT42 JPB42:JPP42 JYX42:JZL42 KIT42:KJH42 KSP42:KTD42 LCL42:LCZ42 LMH42:LMV42 LWD42:LWR42 MFZ42:MGN42 MPV42:MQJ42 MZR42:NAF42 NJN42:NKB42 NTJ42:NTX42 ODF42:ODT42 ONB42:ONP42 OWX42:OXL42 PGT42:PHH42 PQP42:PRD42 QAL42:QAZ42 QKH42:QKV42 QUD42:QUR42 RDZ42:REN42 RNV42:ROJ42 RXR42:RYF42 SHN42:SIB42 SRJ42:SRX42 TBF42:TBT42 TLB42:TLP42 TUX42:TVL42 UET42:UFH42 UOP42:UPD42 UYL42:UYZ42 VIH42:VIV42 VSD42:VSR42 WBZ42:WCN42 WLV42:WMJ42 WVR42:WWF42 J65570:X65570 JF65570:JT65570 TB65570:TP65570 ACX65570:ADL65570 AMT65570:ANH65570 AWP65570:AXD65570 BGL65570:BGZ65570 BQH65570:BQV65570 CAD65570:CAR65570 CJZ65570:CKN65570 CTV65570:CUJ65570 DDR65570:DEF65570 DNN65570:DOB65570 DXJ65570:DXX65570 EHF65570:EHT65570 ERB65570:ERP65570 FAX65570:FBL65570 FKT65570:FLH65570 FUP65570:FVD65570 GEL65570:GEZ65570 GOH65570:GOV65570 GYD65570:GYR65570 HHZ65570:HIN65570 HRV65570:HSJ65570 IBR65570:ICF65570 ILN65570:IMB65570 IVJ65570:IVX65570 JFF65570:JFT65570 JPB65570:JPP65570 JYX65570:JZL65570 KIT65570:KJH65570 KSP65570:KTD65570 LCL65570:LCZ65570 LMH65570:LMV65570 LWD65570:LWR65570 MFZ65570:MGN65570 MPV65570:MQJ65570 MZR65570:NAF65570 NJN65570:NKB65570 NTJ65570:NTX65570 ODF65570:ODT65570 ONB65570:ONP65570 OWX65570:OXL65570 PGT65570:PHH65570 PQP65570:PRD65570 QAL65570:QAZ65570 QKH65570:QKV65570 QUD65570:QUR65570 RDZ65570:REN65570 RNV65570:ROJ65570 RXR65570:RYF65570 SHN65570:SIB65570 SRJ65570:SRX65570 TBF65570:TBT65570 TLB65570:TLP65570 TUX65570:TVL65570 UET65570:UFH65570 UOP65570:UPD65570 UYL65570:UYZ65570 VIH65570:VIV65570 VSD65570:VSR65570 WBZ65570:WCN65570 WLV65570:WMJ65570 WVR65570:WWF65570 J131106:X131106 JF131106:JT131106 TB131106:TP131106 ACX131106:ADL131106 AMT131106:ANH131106 AWP131106:AXD131106 BGL131106:BGZ131106 BQH131106:BQV131106 CAD131106:CAR131106 CJZ131106:CKN131106 CTV131106:CUJ131106 DDR131106:DEF131106 DNN131106:DOB131106 DXJ131106:DXX131106 EHF131106:EHT131106 ERB131106:ERP131106 FAX131106:FBL131106 FKT131106:FLH131106 FUP131106:FVD131106 GEL131106:GEZ131106 GOH131106:GOV131106 GYD131106:GYR131106 HHZ131106:HIN131106 HRV131106:HSJ131106 IBR131106:ICF131106 ILN131106:IMB131106 IVJ131106:IVX131106 JFF131106:JFT131106 JPB131106:JPP131106 JYX131106:JZL131106 KIT131106:KJH131106 KSP131106:KTD131106 LCL131106:LCZ131106 LMH131106:LMV131106 LWD131106:LWR131106 MFZ131106:MGN131106 MPV131106:MQJ131106 MZR131106:NAF131106 NJN131106:NKB131106 NTJ131106:NTX131106 ODF131106:ODT131106 ONB131106:ONP131106 OWX131106:OXL131106 PGT131106:PHH131106 PQP131106:PRD131106 QAL131106:QAZ131106 QKH131106:QKV131106 QUD131106:QUR131106 RDZ131106:REN131106 RNV131106:ROJ131106 RXR131106:RYF131106 SHN131106:SIB131106 SRJ131106:SRX131106 TBF131106:TBT131106 TLB131106:TLP131106 TUX131106:TVL131106 UET131106:UFH131106 UOP131106:UPD131106 UYL131106:UYZ131106 VIH131106:VIV131106 VSD131106:VSR131106 WBZ131106:WCN131106 WLV131106:WMJ131106 WVR131106:WWF131106 J196642:X196642 JF196642:JT196642 TB196642:TP196642 ACX196642:ADL196642 AMT196642:ANH196642 AWP196642:AXD196642 BGL196642:BGZ196642 BQH196642:BQV196642 CAD196642:CAR196642 CJZ196642:CKN196642 CTV196642:CUJ196642 DDR196642:DEF196642 DNN196642:DOB196642 DXJ196642:DXX196642 EHF196642:EHT196642 ERB196642:ERP196642 FAX196642:FBL196642 FKT196642:FLH196642 FUP196642:FVD196642 GEL196642:GEZ196642 GOH196642:GOV196642 GYD196642:GYR196642 HHZ196642:HIN196642 HRV196642:HSJ196642 IBR196642:ICF196642 ILN196642:IMB196642 IVJ196642:IVX196642 JFF196642:JFT196642 JPB196642:JPP196642 JYX196642:JZL196642 KIT196642:KJH196642 KSP196642:KTD196642 LCL196642:LCZ196642 LMH196642:LMV196642 LWD196642:LWR196642 MFZ196642:MGN196642 MPV196642:MQJ196642 MZR196642:NAF196642 NJN196642:NKB196642 NTJ196642:NTX196642 ODF196642:ODT196642 ONB196642:ONP196642 OWX196642:OXL196642 PGT196642:PHH196642 PQP196642:PRD196642 QAL196642:QAZ196642 QKH196642:QKV196642 QUD196642:QUR196642 RDZ196642:REN196642 RNV196642:ROJ196642 RXR196642:RYF196642 SHN196642:SIB196642 SRJ196642:SRX196642 TBF196642:TBT196642 TLB196642:TLP196642 TUX196642:TVL196642 UET196642:UFH196642 UOP196642:UPD196642 UYL196642:UYZ196642 VIH196642:VIV196642 VSD196642:VSR196642 WBZ196642:WCN196642 WLV196642:WMJ196642 WVR196642:WWF196642 J262178:X262178 JF262178:JT262178 TB262178:TP262178 ACX262178:ADL262178 AMT262178:ANH262178 AWP262178:AXD262178 BGL262178:BGZ262178 BQH262178:BQV262178 CAD262178:CAR262178 CJZ262178:CKN262178 CTV262178:CUJ262178 DDR262178:DEF262178 DNN262178:DOB262178 DXJ262178:DXX262178 EHF262178:EHT262178 ERB262178:ERP262178 FAX262178:FBL262178 FKT262178:FLH262178 FUP262178:FVD262178 GEL262178:GEZ262178 GOH262178:GOV262178 GYD262178:GYR262178 HHZ262178:HIN262178 HRV262178:HSJ262178 IBR262178:ICF262178 ILN262178:IMB262178 IVJ262178:IVX262178 JFF262178:JFT262178 JPB262178:JPP262178 JYX262178:JZL262178 KIT262178:KJH262178 KSP262178:KTD262178 LCL262178:LCZ262178 LMH262178:LMV262178 LWD262178:LWR262178 MFZ262178:MGN262178 MPV262178:MQJ262178 MZR262178:NAF262178 NJN262178:NKB262178 NTJ262178:NTX262178 ODF262178:ODT262178 ONB262178:ONP262178 OWX262178:OXL262178 PGT262178:PHH262178 PQP262178:PRD262178 QAL262178:QAZ262178 QKH262178:QKV262178 QUD262178:QUR262178 RDZ262178:REN262178 RNV262178:ROJ262178 RXR262178:RYF262178 SHN262178:SIB262178 SRJ262178:SRX262178 TBF262178:TBT262178 TLB262178:TLP262178 TUX262178:TVL262178 UET262178:UFH262178 UOP262178:UPD262178 UYL262178:UYZ262178 VIH262178:VIV262178 VSD262178:VSR262178 WBZ262178:WCN262178 WLV262178:WMJ262178 WVR262178:WWF262178 J327714:X327714 JF327714:JT327714 TB327714:TP327714 ACX327714:ADL327714 AMT327714:ANH327714 AWP327714:AXD327714 BGL327714:BGZ327714 BQH327714:BQV327714 CAD327714:CAR327714 CJZ327714:CKN327714 CTV327714:CUJ327714 DDR327714:DEF327714 DNN327714:DOB327714 DXJ327714:DXX327714 EHF327714:EHT327714 ERB327714:ERP327714 FAX327714:FBL327714 FKT327714:FLH327714 FUP327714:FVD327714 GEL327714:GEZ327714 GOH327714:GOV327714 GYD327714:GYR327714 HHZ327714:HIN327714 HRV327714:HSJ327714 IBR327714:ICF327714 ILN327714:IMB327714 IVJ327714:IVX327714 JFF327714:JFT327714 JPB327714:JPP327714 JYX327714:JZL327714 KIT327714:KJH327714 KSP327714:KTD327714 LCL327714:LCZ327714 LMH327714:LMV327714 LWD327714:LWR327714 MFZ327714:MGN327714 MPV327714:MQJ327714 MZR327714:NAF327714 NJN327714:NKB327714 NTJ327714:NTX327714 ODF327714:ODT327714 ONB327714:ONP327714 OWX327714:OXL327714 PGT327714:PHH327714 PQP327714:PRD327714 QAL327714:QAZ327714 QKH327714:QKV327714 QUD327714:QUR327714 RDZ327714:REN327714 RNV327714:ROJ327714 RXR327714:RYF327714 SHN327714:SIB327714 SRJ327714:SRX327714 TBF327714:TBT327714 TLB327714:TLP327714 TUX327714:TVL327714 UET327714:UFH327714 UOP327714:UPD327714 UYL327714:UYZ327714 VIH327714:VIV327714 VSD327714:VSR327714 WBZ327714:WCN327714 WLV327714:WMJ327714 WVR327714:WWF327714 J393250:X393250 JF393250:JT393250 TB393250:TP393250 ACX393250:ADL393250 AMT393250:ANH393250 AWP393250:AXD393250 BGL393250:BGZ393250 BQH393250:BQV393250 CAD393250:CAR393250 CJZ393250:CKN393250 CTV393250:CUJ393250 DDR393250:DEF393250 DNN393250:DOB393250 DXJ393250:DXX393250 EHF393250:EHT393250 ERB393250:ERP393250 FAX393250:FBL393250 FKT393250:FLH393250 FUP393250:FVD393250 GEL393250:GEZ393250 GOH393250:GOV393250 GYD393250:GYR393250 HHZ393250:HIN393250 HRV393250:HSJ393250 IBR393250:ICF393250 ILN393250:IMB393250 IVJ393250:IVX393250 JFF393250:JFT393250 JPB393250:JPP393250 JYX393250:JZL393250 KIT393250:KJH393250 KSP393250:KTD393250 LCL393250:LCZ393250 LMH393250:LMV393250 LWD393250:LWR393250 MFZ393250:MGN393250 MPV393250:MQJ393250 MZR393250:NAF393250 NJN393250:NKB393250 NTJ393250:NTX393250 ODF393250:ODT393250 ONB393250:ONP393250 OWX393250:OXL393250 PGT393250:PHH393250 PQP393250:PRD393250 QAL393250:QAZ393250 QKH393250:QKV393250 QUD393250:QUR393250 RDZ393250:REN393250 RNV393250:ROJ393250 RXR393250:RYF393250 SHN393250:SIB393250 SRJ393250:SRX393250 TBF393250:TBT393250 TLB393250:TLP393250 TUX393250:TVL393250 UET393250:UFH393250 UOP393250:UPD393250 UYL393250:UYZ393250 VIH393250:VIV393250 VSD393250:VSR393250 WBZ393250:WCN393250 WLV393250:WMJ393250 WVR393250:WWF393250 J458786:X458786 JF458786:JT458786 TB458786:TP458786 ACX458786:ADL458786 AMT458786:ANH458786 AWP458786:AXD458786 BGL458786:BGZ458786 BQH458786:BQV458786 CAD458786:CAR458786 CJZ458786:CKN458786 CTV458786:CUJ458786 DDR458786:DEF458786 DNN458786:DOB458786 DXJ458786:DXX458786 EHF458786:EHT458786 ERB458786:ERP458786 FAX458786:FBL458786 FKT458786:FLH458786 FUP458786:FVD458786 GEL458786:GEZ458786 GOH458786:GOV458786 GYD458786:GYR458786 HHZ458786:HIN458786 HRV458786:HSJ458786 IBR458786:ICF458786 ILN458786:IMB458786 IVJ458786:IVX458786 JFF458786:JFT458786 JPB458786:JPP458786 JYX458786:JZL458786 KIT458786:KJH458786 KSP458786:KTD458786 LCL458786:LCZ458786 LMH458786:LMV458786 LWD458786:LWR458786 MFZ458786:MGN458786 MPV458786:MQJ458786 MZR458786:NAF458786 NJN458786:NKB458786 NTJ458786:NTX458786 ODF458786:ODT458786 ONB458786:ONP458786 OWX458786:OXL458786 PGT458786:PHH458786 PQP458786:PRD458786 QAL458786:QAZ458786 QKH458786:QKV458786 QUD458786:QUR458786 RDZ458786:REN458786 RNV458786:ROJ458786 RXR458786:RYF458786 SHN458786:SIB458786 SRJ458786:SRX458786 TBF458786:TBT458786 TLB458786:TLP458786 TUX458786:TVL458786 UET458786:UFH458786 UOP458786:UPD458786 UYL458786:UYZ458786 VIH458786:VIV458786 VSD458786:VSR458786 WBZ458786:WCN458786 WLV458786:WMJ458786 WVR458786:WWF458786 J524322:X524322 JF524322:JT524322 TB524322:TP524322 ACX524322:ADL524322 AMT524322:ANH524322 AWP524322:AXD524322 BGL524322:BGZ524322 BQH524322:BQV524322 CAD524322:CAR524322 CJZ524322:CKN524322 CTV524322:CUJ524322 DDR524322:DEF524322 DNN524322:DOB524322 DXJ524322:DXX524322 EHF524322:EHT524322 ERB524322:ERP524322 FAX524322:FBL524322 FKT524322:FLH524322 FUP524322:FVD524322 GEL524322:GEZ524322 GOH524322:GOV524322 GYD524322:GYR524322 HHZ524322:HIN524322 HRV524322:HSJ524322 IBR524322:ICF524322 ILN524322:IMB524322 IVJ524322:IVX524322 JFF524322:JFT524322 JPB524322:JPP524322 JYX524322:JZL524322 KIT524322:KJH524322 KSP524322:KTD524322 LCL524322:LCZ524322 LMH524322:LMV524322 LWD524322:LWR524322 MFZ524322:MGN524322 MPV524322:MQJ524322 MZR524322:NAF524322 NJN524322:NKB524322 NTJ524322:NTX524322 ODF524322:ODT524322 ONB524322:ONP524322 OWX524322:OXL524322 PGT524322:PHH524322 PQP524322:PRD524322 QAL524322:QAZ524322 QKH524322:QKV524322 QUD524322:QUR524322 RDZ524322:REN524322 RNV524322:ROJ524322 RXR524322:RYF524322 SHN524322:SIB524322 SRJ524322:SRX524322 TBF524322:TBT524322 TLB524322:TLP524322 TUX524322:TVL524322 UET524322:UFH524322 UOP524322:UPD524322 UYL524322:UYZ524322 VIH524322:VIV524322 VSD524322:VSR524322 WBZ524322:WCN524322 WLV524322:WMJ524322 WVR524322:WWF524322 J589858:X589858 JF589858:JT589858 TB589858:TP589858 ACX589858:ADL589858 AMT589858:ANH589858 AWP589858:AXD589858 BGL589858:BGZ589858 BQH589858:BQV589858 CAD589858:CAR589858 CJZ589858:CKN589858 CTV589858:CUJ589858 DDR589858:DEF589858 DNN589858:DOB589858 DXJ589858:DXX589858 EHF589858:EHT589858 ERB589858:ERP589858 FAX589858:FBL589858 FKT589858:FLH589858 FUP589858:FVD589858 GEL589858:GEZ589858 GOH589858:GOV589858 GYD589858:GYR589858 HHZ589858:HIN589858 HRV589858:HSJ589858 IBR589858:ICF589858 ILN589858:IMB589858 IVJ589858:IVX589858 JFF589858:JFT589858 JPB589858:JPP589858 JYX589858:JZL589858 KIT589858:KJH589858 KSP589858:KTD589858 LCL589858:LCZ589858 LMH589858:LMV589858 LWD589858:LWR589858 MFZ589858:MGN589858 MPV589858:MQJ589858 MZR589858:NAF589858 NJN589858:NKB589858 NTJ589858:NTX589858 ODF589858:ODT589858 ONB589858:ONP589858 OWX589858:OXL589858 PGT589858:PHH589858 PQP589858:PRD589858 QAL589858:QAZ589858 QKH589858:QKV589858 QUD589858:QUR589858 RDZ589858:REN589858 RNV589858:ROJ589858 RXR589858:RYF589858 SHN589858:SIB589858 SRJ589858:SRX589858 TBF589858:TBT589858 TLB589858:TLP589858 TUX589858:TVL589858 UET589858:UFH589858 UOP589858:UPD589858 UYL589858:UYZ589858 VIH589858:VIV589858 VSD589858:VSR589858 WBZ589858:WCN589858 WLV589858:WMJ589858 WVR589858:WWF589858 J655394:X655394 JF655394:JT655394 TB655394:TP655394 ACX655394:ADL655394 AMT655394:ANH655394 AWP655394:AXD655394 BGL655394:BGZ655394 BQH655394:BQV655394 CAD655394:CAR655394 CJZ655394:CKN655394 CTV655394:CUJ655394 DDR655394:DEF655394 DNN655394:DOB655394 DXJ655394:DXX655394 EHF655394:EHT655394 ERB655394:ERP655394 FAX655394:FBL655394 FKT655394:FLH655394 FUP655394:FVD655394 GEL655394:GEZ655394 GOH655394:GOV655394 GYD655394:GYR655394 HHZ655394:HIN655394 HRV655394:HSJ655394 IBR655394:ICF655394 ILN655394:IMB655394 IVJ655394:IVX655394 JFF655394:JFT655394 JPB655394:JPP655394 JYX655394:JZL655394 KIT655394:KJH655394 KSP655394:KTD655394 LCL655394:LCZ655394 LMH655394:LMV655394 LWD655394:LWR655394 MFZ655394:MGN655394 MPV655394:MQJ655394 MZR655394:NAF655394 NJN655394:NKB655394 NTJ655394:NTX655394 ODF655394:ODT655394 ONB655394:ONP655394 OWX655394:OXL655394 PGT655394:PHH655394 PQP655394:PRD655394 QAL655394:QAZ655394 QKH655394:QKV655394 QUD655394:QUR655394 RDZ655394:REN655394 RNV655394:ROJ655394 RXR655394:RYF655394 SHN655394:SIB655394 SRJ655394:SRX655394 TBF655394:TBT655394 TLB655394:TLP655394 TUX655394:TVL655394 UET655394:UFH655394 UOP655394:UPD655394 UYL655394:UYZ655394 VIH655394:VIV655394 VSD655394:VSR655394 WBZ655394:WCN655394 WLV655394:WMJ655394 WVR655394:WWF655394 J720930:X720930 JF720930:JT720930 TB720930:TP720930 ACX720930:ADL720930 AMT720930:ANH720930 AWP720930:AXD720930 BGL720930:BGZ720930 BQH720930:BQV720930 CAD720930:CAR720930 CJZ720930:CKN720930 CTV720930:CUJ720930 DDR720930:DEF720930 DNN720930:DOB720930 DXJ720930:DXX720930 EHF720930:EHT720930 ERB720930:ERP720930 FAX720930:FBL720930 FKT720930:FLH720930 FUP720930:FVD720930 GEL720930:GEZ720930 GOH720930:GOV720930 GYD720930:GYR720930 HHZ720930:HIN720930 HRV720930:HSJ720930 IBR720930:ICF720930 ILN720930:IMB720930 IVJ720930:IVX720930 JFF720930:JFT720930 JPB720930:JPP720930 JYX720930:JZL720930 KIT720930:KJH720930 KSP720930:KTD720930 LCL720930:LCZ720930 LMH720930:LMV720930 LWD720930:LWR720930 MFZ720930:MGN720930 MPV720930:MQJ720930 MZR720930:NAF720930 NJN720930:NKB720930 NTJ720930:NTX720930 ODF720930:ODT720930 ONB720930:ONP720930 OWX720930:OXL720930 PGT720930:PHH720930 PQP720930:PRD720930 QAL720930:QAZ720930 QKH720930:QKV720930 QUD720930:QUR720930 RDZ720930:REN720930 RNV720930:ROJ720930 RXR720930:RYF720930 SHN720930:SIB720930 SRJ720930:SRX720930 TBF720930:TBT720930 TLB720930:TLP720930 TUX720930:TVL720930 UET720930:UFH720930 UOP720930:UPD720930 UYL720930:UYZ720930 VIH720930:VIV720930 VSD720930:VSR720930 WBZ720930:WCN720930 WLV720930:WMJ720930 WVR720930:WWF720930 J786466:X786466 JF786466:JT786466 TB786466:TP786466 ACX786466:ADL786466 AMT786466:ANH786466 AWP786466:AXD786466 BGL786466:BGZ786466 BQH786466:BQV786466 CAD786466:CAR786466 CJZ786466:CKN786466 CTV786466:CUJ786466 DDR786466:DEF786466 DNN786466:DOB786466 DXJ786466:DXX786466 EHF786466:EHT786466 ERB786466:ERP786466 FAX786466:FBL786466 FKT786466:FLH786466 FUP786466:FVD786466 GEL786466:GEZ786466 GOH786466:GOV786466 GYD786466:GYR786466 HHZ786466:HIN786466 HRV786466:HSJ786466 IBR786466:ICF786466 ILN786466:IMB786466 IVJ786466:IVX786466 JFF786466:JFT786466 JPB786466:JPP786466 JYX786466:JZL786466 KIT786466:KJH786466 KSP786466:KTD786466 LCL786466:LCZ786466 LMH786466:LMV786466 LWD786466:LWR786466 MFZ786466:MGN786466 MPV786466:MQJ786466 MZR786466:NAF786466 NJN786466:NKB786466 NTJ786466:NTX786466 ODF786466:ODT786466 ONB786466:ONP786466 OWX786466:OXL786466 PGT786466:PHH786466 PQP786466:PRD786466 QAL786466:QAZ786466 QKH786466:QKV786466 QUD786466:QUR786466 RDZ786466:REN786466 RNV786466:ROJ786466 RXR786466:RYF786466 SHN786466:SIB786466 SRJ786466:SRX786466 TBF786466:TBT786466 TLB786466:TLP786466 TUX786466:TVL786466 UET786466:UFH786466 UOP786466:UPD786466 UYL786466:UYZ786466 VIH786466:VIV786466 VSD786466:VSR786466 WBZ786466:WCN786466 WLV786466:WMJ786466 WVR786466:WWF786466 J852002:X852002 JF852002:JT852002 TB852002:TP852002 ACX852002:ADL852002 AMT852002:ANH852002 AWP852002:AXD852002 BGL852002:BGZ852002 BQH852002:BQV852002 CAD852002:CAR852002 CJZ852002:CKN852002 CTV852002:CUJ852002 DDR852002:DEF852002 DNN852002:DOB852002 DXJ852002:DXX852002 EHF852002:EHT852002 ERB852002:ERP852002 FAX852002:FBL852002 FKT852002:FLH852002 FUP852002:FVD852002 GEL852002:GEZ852002 GOH852002:GOV852002 GYD852002:GYR852002 HHZ852002:HIN852002 HRV852002:HSJ852002 IBR852002:ICF852002 ILN852002:IMB852002 IVJ852002:IVX852002 JFF852002:JFT852002 JPB852002:JPP852002 JYX852002:JZL852002 KIT852002:KJH852002 KSP852002:KTD852002 LCL852002:LCZ852002 LMH852002:LMV852002 LWD852002:LWR852002 MFZ852002:MGN852002 MPV852002:MQJ852002 MZR852002:NAF852002 NJN852002:NKB852002 NTJ852002:NTX852002 ODF852002:ODT852002 ONB852002:ONP852002 OWX852002:OXL852002 PGT852002:PHH852002 PQP852002:PRD852002 QAL852002:QAZ852002 QKH852002:QKV852002 QUD852002:QUR852002 RDZ852002:REN852002 RNV852002:ROJ852002 RXR852002:RYF852002 SHN852002:SIB852002 SRJ852002:SRX852002 TBF852002:TBT852002 TLB852002:TLP852002 TUX852002:TVL852002 UET852002:UFH852002 UOP852002:UPD852002 UYL852002:UYZ852002 VIH852002:VIV852002 VSD852002:VSR852002 WBZ852002:WCN852002 WLV852002:WMJ852002 WVR852002:WWF852002 J917538:X917538 JF917538:JT917538 TB917538:TP917538 ACX917538:ADL917538 AMT917538:ANH917538 AWP917538:AXD917538 BGL917538:BGZ917538 BQH917538:BQV917538 CAD917538:CAR917538 CJZ917538:CKN917538 CTV917538:CUJ917538 DDR917538:DEF917538 DNN917538:DOB917538 DXJ917538:DXX917538 EHF917538:EHT917538 ERB917538:ERP917538 FAX917538:FBL917538 FKT917538:FLH917538 FUP917538:FVD917538 GEL917538:GEZ917538 GOH917538:GOV917538 GYD917538:GYR917538 HHZ917538:HIN917538 HRV917538:HSJ917538 IBR917538:ICF917538 ILN917538:IMB917538 IVJ917538:IVX917538 JFF917538:JFT917538 JPB917538:JPP917538 JYX917538:JZL917538 KIT917538:KJH917538 KSP917538:KTD917538 LCL917538:LCZ917538 LMH917538:LMV917538 LWD917538:LWR917538 MFZ917538:MGN917538 MPV917538:MQJ917538 MZR917538:NAF917538 NJN917538:NKB917538 NTJ917538:NTX917538 ODF917538:ODT917538 ONB917538:ONP917538 OWX917538:OXL917538 PGT917538:PHH917538 PQP917538:PRD917538 QAL917538:QAZ917538 QKH917538:QKV917538 QUD917538:QUR917538 RDZ917538:REN917538 RNV917538:ROJ917538 RXR917538:RYF917538 SHN917538:SIB917538 SRJ917538:SRX917538 TBF917538:TBT917538 TLB917538:TLP917538 TUX917538:TVL917538 UET917538:UFH917538 UOP917538:UPD917538 UYL917538:UYZ917538 VIH917538:VIV917538 VSD917538:VSR917538 WBZ917538:WCN917538 WLV917538:WMJ917538 WVR917538:WWF917538 J983074:X983074 JF983074:JT983074 TB983074:TP983074 ACX983074:ADL983074 AMT983074:ANH983074 AWP983074:AXD983074 BGL983074:BGZ983074 BQH983074:BQV983074 CAD983074:CAR983074 CJZ983074:CKN983074 CTV983074:CUJ983074 DDR983074:DEF983074 DNN983074:DOB983074 DXJ983074:DXX983074 EHF983074:EHT983074 ERB983074:ERP983074 FAX983074:FBL983074 FKT983074:FLH983074 FUP983074:FVD983074 GEL983074:GEZ983074 GOH983074:GOV983074 GYD983074:GYR983074 HHZ983074:HIN983074 HRV983074:HSJ983074 IBR983074:ICF983074 ILN983074:IMB983074 IVJ983074:IVX983074 JFF983074:JFT983074 JPB983074:JPP983074 JYX983074:JZL983074 KIT983074:KJH983074 KSP983074:KTD983074 LCL983074:LCZ983074 LMH983074:LMV983074 LWD983074:LWR983074 MFZ983074:MGN983074 MPV983074:MQJ983074 MZR983074:NAF983074 NJN983074:NKB983074 NTJ983074:NTX983074 ODF983074:ODT983074 ONB983074:ONP983074 OWX983074:OXL983074 PGT983074:PHH983074 PQP983074:PRD983074 QAL983074:QAZ983074 QKH983074:QKV983074 QUD983074:QUR983074 RDZ983074:REN983074 RNV983074:ROJ983074 RXR983074:RYF983074 SHN983074:SIB983074 SRJ983074:SRX983074 TBF983074:TBT983074 TLB983074:TLP983074 TUX983074:TVL983074 UET983074:UFH983074 UOP983074:UPD983074 UYL983074:UYZ983074 VIH983074:VIV983074 VSD983074:VSR983074 WBZ983074:WCN983074 WLV983074:WMJ983074 WVR983074:WWF983074 J44:X44 JF44:JT44 TB44:TP44 ACX44:ADL44 AMT44:ANH44 AWP44:AXD44 BGL44:BGZ44 BQH44:BQV44 CAD44:CAR44 CJZ44:CKN44 CTV44:CUJ44 DDR44:DEF44 DNN44:DOB44 DXJ44:DXX44 EHF44:EHT44 ERB44:ERP44 FAX44:FBL44 FKT44:FLH44 FUP44:FVD44 GEL44:GEZ44 GOH44:GOV44 GYD44:GYR44 HHZ44:HIN44 HRV44:HSJ44 IBR44:ICF44 ILN44:IMB44 IVJ44:IVX44 JFF44:JFT44 JPB44:JPP44 JYX44:JZL44 KIT44:KJH44 KSP44:KTD44 LCL44:LCZ44 LMH44:LMV44 LWD44:LWR44 MFZ44:MGN44 MPV44:MQJ44 MZR44:NAF44 NJN44:NKB44 NTJ44:NTX44 ODF44:ODT44 ONB44:ONP44 OWX44:OXL44 PGT44:PHH44 PQP44:PRD44 QAL44:QAZ44 QKH44:QKV44 QUD44:QUR44 RDZ44:REN44 RNV44:ROJ44 RXR44:RYF44 SHN44:SIB44 SRJ44:SRX44 TBF44:TBT44 TLB44:TLP44 TUX44:TVL44 UET44:UFH44 UOP44:UPD44 UYL44:UYZ44 VIH44:VIV44 VSD44:VSR44 WBZ44:WCN44 WLV44:WMJ44 WVR44:WWF44 J65572:X65572 JF65572:JT65572 TB65572:TP65572 ACX65572:ADL65572 AMT65572:ANH65572 AWP65572:AXD65572 BGL65572:BGZ65572 BQH65572:BQV65572 CAD65572:CAR65572 CJZ65572:CKN65572 CTV65572:CUJ65572 DDR65572:DEF65572 DNN65572:DOB65572 DXJ65572:DXX65572 EHF65572:EHT65572 ERB65572:ERP65572 FAX65572:FBL65572 FKT65572:FLH65572 FUP65572:FVD65572 GEL65572:GEZ65572 GOH65572:GOV65572 GYD65572:GYR65572 HHZ65572:HIN65572 HRV65572:HSJ65572 IBR65572:ICF65572 ILN65572:IMB65572 IVJ65572:IVX65572 JFF65572:JFT65572 JPB65572:JPP65572 JYX65572:JZL65572 KIT65572:KJH65572 KSP65572:KTD65572 LCL65572:LCZ65572 LMH65572:LMV65572 LWD65572:LWR65572 MFZ65572:MGN65572 MPV65572:MQJ65572 MZR65572:NAF65572 NJN65572:NKB65572 NTJ65572:NTX65572 ODF65572:ODT65572 ONB65572:ONP65572 OWX65572:OXL65572 PGT65572:PHH65572 PQP65572:PRD65572 QAL65572:QAZ65572 QKH65572:QKV65572 QUD65572:QUR65572 RDZ65572:REN65572 RNV65572:ROJ65572 RXR65572:RYF65572 SHN65572:SIB65572 SRJ65572:SRX65572 TBF65572:TBT65572 TLB65572:TLP65572 TUX65572:TVL65572 UET65572:UFH65572 UOP65572:UPD65572 UYL65572:UYZ65572 VIH65572:VIV65572 VSD65572:VSR65572 WBZ65572:WCN65572 WLV65572:WMJ65572 WVR65572:WWF65572 J131108:X131108 JF131108:JT131108 TB131108:TP131108 ACX131108:ADL131108 AMT131108:ANH131108 AWP131108:AXD131108 BGL131108:BGZ131108 BQH131108:BQV131108 CAD131108:CAR131108 CJZ131108:CKN131108 CTV131108:CUJ131108 DDR131108:DEF131108 DNN131108:DOB131108 DXJ131108:DXX131108 EHF131108:EHT131108 ERB131108:ERP131108 FAX131108:FBL131108 FKT131108:FLH131108 FUP131108:FVD131108 GEL131108:GEZ131108 GOH131108:GOV131108 GYD131108:GYR131108 HHZ131108:HIN131108 HRV131108:HSJ131108 IBR131108:ICF131108 ILN131108:IMB131108 IVJ131108:IVX131108 JFF131108:JFT131108 JPB131108:JPP131108 JYX131108:JZL131108 KIT131108:KJH131108 KSP131108:KTD131108 LCL131108:LCZ131108 LMH131108:LMV131108 LWD131108:LWR131108 MFZ131108:MGN131108 MPV131108:MQJ131108 MZR131108:NAF131108 NJN131108:NKB131108 NTJ131108:NTX131108 ODF131108:ODT131108 ONB131108:ONP131108 OWX131108:OXL131108 PGT131108:PHH131108 PQP131108:PRD131108 QAL131108:QAZ131108 QKH131108:QKV131108 QUD131108:QUR131108 RDZ131108:REN131108 RNV131108:ROJ131108 RXR131108:RYF131108 SHN131108:SIB131108 SRJ131108:SRX131108 TBF131108:TBT131108 TLB131108:TLP131108 TUX131108:TVL131108 UET131108:UFH131108 UOP131108:UPD131108 UYL131108:UYZ131108 VIH131108:VIV131108 VSD131108:VSR131108 WBZ131108:WCN131108 WLV131108:WMJ131108 WVR131108:WWF131108 J196644:X196644 JF196644:JT196644 TB196644:TP196644 ACX196644:ADL196644 AMT196644:ANH196644 AWP196644:AXD196644 BGL196644:BGZ196644 BQH196644:BQV196644 CAD196644:CAR196644 CJZ196644:CKN196644 CTV196644:CUJ196644 DDR196644:DEF196644 DNN196644:DOB196644 DXJ196644:DXX196644 EHF196644:EHT196644 ERB196644:ERP196644 FAX196644:FBL196644 FKT196644:FLH196644 FUP196644:FVD196644 GEL196644:GEZ196644 GOH196644:GOV196644 GYD196644:GYR196644 HHZ196644:HIN196644 HRV196644:HSJ196644 IBR196644:ICF196644 ILN196644:IMB196644 IVJ196644:IVX196644 JFF196644:JFT196644 JPB196644:JPP196644 JYX196644:JZL196644 KIT196644:KJH196644 KSP196644:KTD196644 LCL196644:LCZ196644 LMH196644:LMV196644 LWD196644:LWR196644 MFZ196644:MGN196644 MPV196644:MQJ196644 MZR196644:NAF196644 NJN196644:NKB196644 NTJ196644:NTX196644 ODF196644:ODT196644 ONB196644:ONP196644 OWX196644:OXL196644 PGT196644:PHH196644 PQP196644:PRD196644 QAL196644:QAZ196644 QKH196644:QKV196644 QUD196644:QUR196644 RDZ196644:REN196644 RNV196644:ROJ196644 RXR196644:RYF196644 SHN196644:SIB196644 SRJ196644:SRX196644 TBF196644:TBT196644 TLB196644:TLP196644 TUX196644:TVL196644 UET196644:UFH196644 UOP196644:UPD196644 UYL196644:UYZ196644 VIH196644:VIV196644 VSD196644:VSR196644 WBZ196644:WCN196644 WLV196644:WMJ196644 WVR196644:WWF196644 J262180:X262180 JF262180:JT262180 TB262180:TP262180 ACX262180:ADL262180 AMT262180:ANH262180 AWP262180:AXD262180 BGL262180:BGZ262180 BQH262180:BQV262180 CAD262180:CAR262180 CJZ262180:CKN262180 CTV262180:CUJ262180 DDR262180:DEF262180 DNN262180:DOB262180 DXJ262180:DXX262180 EHF262180:EHT262180 ERB262180:ERP262180 FAX262180:FBL262180 FKT262180:FLH262180 FUP262180:FVD262180 GEL262180:GEZ262180 GOH262180:GOV262180 GYD262180:GYR262180 HHZ262180:HIN262180 HRV262180:HSJ262180 IBR262180:ICF262180 ILN262180:IMB262180 IVJ262180:IVX262180 JFF262180:JFT262180 JPB262180:JPP262180 JYX262180:JZL262180 KIT262180:KJH262180 KSP262180:KTD262180 LCL262180:LCZ262180 LMH262180:LMV262180 LWD262180:LWR262180 MFZ262180:MGN262180 MPV262180:MQJ262180 MZR262180:NAF262180 NJN262180:NKB262180 NTJ262180:NTX262180 ODF262180:ODT262180 ONB262180:ONP262180 OWX262180:OXL262180 PGT262180:PHH262180 PQP262180:PRD262180 QAL262180:QAZ262180 QKH262180:QKV262180 QUD262180:QUR262180 RDZ262180:REN262180 RNV262180:ROJ262180 RXR262180:RYF262180 SHN262180:SIB262180 SRJ262180:SRX262180 TBF262180:TBT262180 TLB262180:TLP262180 TUX262180:TVL262180 UET262180:UFH262180 UOP262180:UPD262180 UYL262180:UYZ262180 VIH262180:VIV262180 VSD262180:VSR262180 WBZ262180:WCN262180 WLV262180:WMJ262180 WVR262180:WWF262180 J327716:X327716 JF327716:JT327716 TB327716:TP327716 ACX327716:ADL327716 AMT327716:ANH327716 AWP327716:AXD327716 BGL327716:BGZ327716 BQH327716:BQV327716 CAD327716:CAR327716 CJZ327716:CKN327716 CTV327716:CUJ327716 DDR327716:DEF327716 DNN327716:DOB327716 DXJ327716:DXX327716 EHF327716:EHT327716 ERB327716:ERP327716 FAX327716:FBL327716 FKT327716:FLH327716 FUP327716:FVD327716 GEL327716:GEZ327716 GOH327716:GOV327716 GYD327716:GYR327716 HHZ327716:HIN327716 HRV327716:HSJ327716 IBR327716:ICF327716 ILN327716:IMB327716 IVJ327716:IVX327716 JFF327716:JFT327716 JPB327716:JPP327716 JYX327716:JZL327716 KIT327716:KJH327716 KSP327716:KTD327716 LCL327716:LCZ327716 LMH327716:LMV327716 LWD327716:LWR327716 MFZ327716:MGN327716 MPV327716:MQJ327716 MZR327716:NAF327716 NJN327716:NKB327716 NTJ327716:NTX327716 ODF327716:ODT327716 ONB327716:ONP327716 OWX327716:OXL327716 PGT327716:PHH327716 PQP327716:PRD327716 QAL327716:QAZ327716 QKH327716:QKV327716 QUD327716:QUR327716 RDZ327716:REN327716 RNV327716:ROJ327716 RXR327716:RYF327716 SHN327716:SIB327716 SRJ327716:SRX327716 TBF327716:TBT327716 TLB327716:TLP327716 TUX327716:TVL327716 UET327716:UFH327716 UOP327716:UPD327716 UYL327716:UYZ327716 VIH327716:VIV327716 VSD327716:VSR327716 WBZ327716:WCN327716 WLV327716:WMJ327716 WVR327716:WWF327716 J393252:X393252 JF393252:JT393252 TB393252:TP393252 ACX393252:ADL393252 AMT393252:ANH393252 AWP393252:AXD393252 BGL393252:BGZ393252 BQH393252:BQV393252 CAD393252:CAR393252 CJZ393252:CKN393252 CTV393252:CUJ393252 DDR393252:DEF393252 DNN393252:DOB393252 DXJ393252:DXX393252 EHF393252:EHT393252 ERB393252:ERP393252 FAX393252:FBL393252 FKT393252:FLH393252 FUP393252:FVD393252 GEL393252:GEZ393252 GOH393252:GOV393252 GYD393252:GYR393252 HHZ393252:HIN393252 HRV393252:HSJ393252 IBR393252:ICF393252 ILN393252:IMB393252 IVJ393252:IVX393252 JFF393252:JFT393252 JPB393252:JPP393252 JYX393252:JZL393252 KIT393252:KJH393252 KSP393252:KTD393252 LCL393252:LCZ393252 LMH393252:LMV393252 LWD393252:LWR393252 MFZ393252:MGN393252 MPV393252:MQJ393252 MZR393252:NAF393252 NJN393252:NKB393252 NTJ393252:NTX393252 ODF393252:ODT393252 ONB393252:ONP393252 OWX393252:OXL393252 PGT393252:PHH393252 PQP393252:PRD393252 QAL393252:QAZ393252 QKH393252:QKV393252 QUD393252:QUR393252 RDZ393252:REN393252 RNV393252:ROJ393252 RXR393252:RYF393252 SHN393252:SIB393252 SRJ393252:SRX393252 TBF393252:TBT393252 TLB393252:TLP393252 TUX393252:TVL393252 UET393252:UFH393252 UOP393252:UPD393252 UYL393252:UYZ393252 VIH393252:VIV393252 VSD393252:VSR393252 WBZ393252:WCN393252 WLV393252:WMJ393252 WVR393252:WWF393252 J458788:X458788 JF458788:JT458788 TB458788:TP458788 ACX458788:ADL458788 AMT458788:ANH458788 AWP458788:AXD458788 BGL458788:BGZ458788 BQH458788:BQV458788 CAD458788:CAR458788 CJZ458788:CKN458788 CTV458788:CUJ458788 DDR458788:DEF458788 DNN458788:DOB458788 DXJ458788:DXX458788 EHF458788:EHT458788 ERB458788:ERP458788 FAX458788:FBL458788 FKT458788:FLH458788 FUP458788:FVD458788 GEL458788:GEZ458788 GOH458788:GOV458788 GYD458788:GYR458788 HHZ458788:HIN458788 HRV458788:HSJ458788 IBR458788:ICF458788 ILN458788:IMB458788 IVJ458788:IVX458788 JFF458788:JFT458788 JPB458788:JPP458788 JYX458788:JZL458788 KIT458788:KJH458788 KSP458788:KTD458788 LCL458788:LCZ458788 LMH458788:LMV458788 LWD458788:LWR458788 MFZ458788:MGN458788 MPV458788:MQJ458788 MZR458788:NAF458788 NJN458788:NKB458788 NTJ458788:NTX458788 ODF458788:ODT458788 ONB458788:ONP458788 OWX458788:OXL458788 PGT458788:PHH458788 PQP458788:PRD458788 QAL458788:QAZ458788 QKH458788:QKV458788 QUD458788:QUR458788 RDZ458788:REN458788 RNV458788:ROJ458788 RXR458788:RYF458788 SHN458788:SIB458788 SRJ458788:SRX458788 TBF458788:TBT458788 TLB458788:TLP458788 TUX458788:TVL458788 UET458788:UFH458788 UOP458788:UPD458788 UYL458788:UYZ458788 VIH458788:VIV458788 VSD458788:VSR458788 WBZ458788:WCN458788 WLV458788:WMJ458788 WVR458788:WWF458788 J524324:X524324 JF524324:JT524324 TB524324:TP524324 ACX524324:ADL524324 AMT524324:ANH524324 AWP524324:AXD524324 BGL524324:BGZ524324 BQH524324:BQV524324 CAD524324:CAR524324 CJZ524324:CKN524324 CTV524324:CUJ524324 DDR524324:DEF524324 DNN524324:DOB524324 DXJ524324:DXX524324 EHF524324:EHT524324 ERB524324:ERP524324 FAX524324:FBL524324 FKT524324:FLH524324 FUP524324:FVD524324 GEL524324:GEZ524324 GOH524324:GOV524324 GYD524324:GYR524324 HHZ524324:HIN524324 HRV524324:HSJ524324 IBR524324:ICF524324 ILN524324:IMB524324 IVJ524324:IVX524324 JFF524324:JFT524324 JPB524324:JPP524324 JYX524324:JZL524324 KIT524324:KJH524324 KSP524324:KTD524324 LCL524324:LCZ524324 LMH524324:LMV524324 LWD524324:LWR524324 MFZ524324:MGN524324 MPV524324:MQJ524324 MZR524324:NAF524324 NJN524324:NKB524324 NTJ524324:NTX524324 ODF524324:ODT524324 ONB524324:ONP524324 OWX524324:OXL524324 PGT524324:PHH524324 PQP524324:PRD524324 QAL524324:QAZ524324 QKH524324:QKV524324 QUD524324:QUR524324 RDZ524324:REN524324 RNV524324:ROJ524324 RXR524324:RYF524324 SHN524324:SIB524324 SRJ524324:SRX524324 TBF524324:TBT524324 TLB524324:TLP524324 TUX524324:TVL524324 UET524324:UFH524324 UOP524324:UPD524324 UYL524324:UYZ524324 VIH524324:VIV524324 VSD524324:VSR524324 WBZ524324:WCN524324 WLV524324:WMJ524324 WVR524324:WWF524324 J589860:X589860 JF589860:JT589860 TB589860:TP589860 ACX589860:ADL589860 AMT589860:ANH589860 AWP589860:AXD589860 BGL589860:BGZ589860 BQH589860:BQV589860 CAD589860:CAR589860 CJZ589860:CKN589860 CTV589860:CUJ589860 DDR589860:DEF589860 DNN589860:DOB589860 DXJ589860:DXX589860 EHF589860:EHT589860 ERB589860:ERP589860 FAX589860:FBL589860 FKT589860:FLH589860 FUP589860:FVD589860 GEL589860:GEZ589860 GOH589860:GOV589860 GYD589860:GYR589860 HHZ589860:HIN589860 HRV589860:HSJ589860 IBR589860:ICF589860 ILN589860:IMB589860 IVJ589860:IVX589860 JFF589860:JFT589860 JPB589860:JPP589860 JYX589860:JZL589860 KIT589860:KJH589860 KSP589860:KTD589860 LCL589860:LCZ589860 LMH589860:LMV589860 LWD589860:LWR589860 MFZ589860:MGN589860 MPV589860:MQJ589860 MZR589860:NAF589860 NJN589860:NKB589860 NTJ589860:NTX589860 ODF589860:ODT589860 ONB589860:ONP589860 OWX589860:OXL589860 PGT589860:PHH589860 PQP589860:PRD589860 QAL589860:QAZ589860 QKH589860:QKV589860 QUD589860:QUR589860 RDZ589860:REN589860 RNV589860:ROJ589860 RXR589860:RYF589860 SHN589860:SIB589860 SRJ589860:SRX589860 TBF589860:TBT589860 TLB589860:TLP589860 TUX589860:TVL589860 UET589860:UFH589860 UOP589860:UPD589860 UYL589860:UYZ589860 VIH589860:VIV589860 VSD589860:VSR589860 WBZ589860:WCN589860 WLV589860:WMJ589860 WVR589860:WWF589860 J655396:X655396 JF655396:JT655396 TB655396:TP655396 ACX655396:ADL655396 AMT655396:ANH655396 AWP655396:AXD655396 BGL655396:BGZ655396 BQH655396:BQV655396 CAD655396:CAR655396 CJZ655396:CKN655396 CTV655396:CUJ655396 DDR655396:DEF655396 DNN655396:DOB655396 DXJ655396:DXX655396 EHF655396:EHT655396 ERB655396:ERP655396 FAX655396:FBL655396 FKT655396:FLH655396 FUP655396:FVD655396 GEL655396:GEZ655396 GOH655396:GOV655396 GYD655396:GYR655396 HHZ655396:HIN655396 HRV655396:HSJ655396 IBR655396:ICF655396 ILN655396:IMB655396 IVJ655396:IVX655396 JFF655396:JFT655396 JPB655396:JPP655396 JYX655396:JZL655396 KIT655396:KJH655396 KSP655396:KTD655396 LCL655396:LCZ655396 LMH655396:LMV655396 LWD655396:LWR655396 MFZ655396:MGN655396 MPV655396:MQJ655396 MZR655396:NAF655396 NJN655396:NKB655396 NTJ655396:NTX655396 ODF655396:ODT655396 ONB655396:ONP655396 OWX655396:OXL655396 PGT655396:PHH655396 PQP655396:PRD655396 QAL655396:QAZ655396 QKH655396:QKV655396 QUD655396:QUR655396 RDZ655396:REN655396 RNV655396:ROJ655396 RXR655396:RYF655396 SHN655396:SIB655396 SRJ655396:SRX655396 TBF655396:TBT655396 TLB655396:TLP655396 TUX655396:TVL655396 UET655396:UFH655396 UOP655396:UPD655396 UYL655396:UYZ655396 VIH655396:VIV655396 VSD655396:VSR655396 WBZ655396:WCN655396 WLV655396:WMJ655396 WVR655396:WWF655396 J720932:X720932 JF720932:JT720932 TB720932:TP720932 ACX720932:ADL720932 AMT720932:ANH720932 AWP720932:AXD720932 BGL720932:BGZ720932 BQH720932:BQV720932 CAD720932:CAR720932 CJZ720932:CKN720932 CTV720932:CUJ720932 DDR720932:DEF720932 DNN720932:DOB720932 DXJ720932:DXX720932 EHF720932:EHT720932 ERB720932:ERP720932 FAX720932:FBL720932 FKT720932:FLH720932 FUP720932:FVD720932 GEL720932:GEZ720932 GOH720932:GOV720932 GYD720932:GYR720932 HHZ720932:HIN720932 HRV720932:HSJ720932 IBR720932:ICF720932 ILN720932:IMB720932 IVJ720932:IVX720932 JFF720932:JFT720932 JPB720932:JPP720932 JYX720932:JZL720932 KIT720932:KJH720932 KSP720932:KTD720932 LCL720932:LCZ720932 LMH720932:LMV720932 LWD720932:LWR720932 MFZ720932:MGN720932 MPV720932:MQJ720932 MZR720932:NAF720932 NJN720932:NKB720932 NTJ720932:NTX720932 ODF720932:ODT720932 ONB720932:ONP720932 OWX720932:OXL720932 PGT720932:PHH720932 PQP720932:PRD720932 QAL720932:QAZ720932 QKH720932:QKV720932 QUD720932:QUR720932 RDZ720932:REN720932 RNV720932:ROJ720932 RXR720932:RYF720932 SHN720932:SIB720932 SRJ720932:SRX720932 TBF720932:TBT720932 TLB720932:TLP720932 TUX720932:TVL720932 UET720932:UFH720932 UOP720932:UPD720932 UYL720932:UYZ720932 VIH720932:VIV720932 VSD720932:VSR720932 WBZ720932:WCN720932 WLV720932:WMJ720932 WVR720932:WWF720932 J786468:X786468 JF786468:JT786468 TB786468:TP786468 ACX786468:ADL786468 AMT786468:ANH786468 AWP786468:AXD786468 BGL786468:BGZ786468 BQH786468:BQV786468 CAD786468:CAR786468 CJZ786468:CKN786468 CTV786468:CUJ786468 DDR786468:DEF786468 DNN786468:DOB786468 DXJ786468:DXX786468 EHF786468:EHT786468 ERB786468:ERP786468 FAX786468:FBL786468 FKT786468:FLH786468 FUP786468:FVD786468 GEL786468:GEZ786468 GOH786468:GOV786468 GYD786468:GYR786468 HHZ786468:HIN786468 HRV786468:HSJ786468 IBR786468:ICF786468 ILN786468:IMB786468 IVJ786468:IVX786468 JFF786468:JFT786468 JPB786468:JPP786468 JYX786468:JZL786468 KIT786468:KJH786468 KSP786468:KTD786468 LCL786468:LCZ786468 LMH786468:LMV786468 LWD786468:LWR786468 MFZ786468:MGN786468 MPV786468:MQJ786468 MZR786468:NAF786468 NJN786468:NKB786468 NTJ786468:NTX786468 ODF786468:ODT786468 ONB786468:ONP786468 OWX786468:OXL786468 PGT786468:PHH786468 PQP786468:PRD786468 QAL786468:QAZ786468 QKH786468:QKV786468 QUD786468:QUR786468 RDZ786468:REN786468 RNV786468:ROJ786468 RXR786468:RYF786468 SHN786468:SIB786468 SRJ786468:SRX786468 TBF786468:TBT786468 TLB786468:TLP786468 TUX786468:TVL786468 UET786468:UFH786468 UOP786468:UPD786468 UYL786468:UYZ786468 VIH786468:VIV786468 VSD786468:VSR786468 WBZ786468:WCN786468 WLV786468:WMJ786468 WVR786468:WWF786468 J852004:X852004 JF852004:JT852004 TB852004:TP852004 ACX852004:ADL852004 AMT852004:ANH852004 AWP852004:AXD852004 BGL852004:BGZ852004 BQH852004:BQV852004 CAD852004:CAR852004 CJZ852004:CKN852004 CTV852004:CUJ852004 DDR852004:DEF852004 DNN852004:DOB852004 DXJ852004:DXX852004 EHF852004:EHT852004 ERB852004:ERP852004 FAX852004:FBL852004 FKT852004:FLH852004 FUP852004:FVD852004 GEL852004:GEZ852004 GOH852004:GOV852004 GYD852004:GYR852004 HHZ852004:HIN852004 HRV852004:HSJ852004 IBR852004:ICF852004 ILN852004:IMB852004 IVJ852004:IVX852004 JFF852004:JFT852004 JPB852004:JPP852004 JYX852004:JZL852004 KIT852004:KJH852004 KSP852004:KTD852004 LCL852004:LCZ852004 LMH852004:LMV852004 LWD852004:LWR852004 MFZ852004:MGN852004 MPV852004:MQJ852004 MZR852004:NAF852004 NJN852004:NKB852004 NTJ852004:NTX852004 ODF852004:ODT852004 ONB852004:ONP852004 OWX852004:OXL852004 PGT852004:PHH852004 PQP852004:PRD852004 QAL852004:QAZ852004 QKH852004:QKV852004 QUD852004:QUR852004 RDZ852004:REN852004 RNV852004:ROJ852004 RXR852004:RYF852004 SHN852004:SIB852004 SRJ852004:SRX852004 TBF852004:TBT852004 TLB852004:TLP852004 TUX852004:TVL852004 UET852004:UFH852004 UOP852004:UPD852004 UYL852004:UYZ852004 VIH852004:VIV852004 VSD852004:VSR852004 WBZ852004:WCN852004 WLV852004:WMJ852004 WVR852004:WWF852004 J917540:X917540 JF917540:JT917540 TB917540:TP917540 ACX917540:ADL917540 AMT917540:ANH917540 AWP917540:AXD917540 BGL917540:BGZ917540 BQH917540:BQV917540 CAD917540:CAR917540 CJZ917540:CKN917540 CTV917540:CUJ917540 DDR917540:DEF917540 DNN917540:DOB917540 DXJ917540:DXX917540 EHF917540:EHT917540 ERB917540:ERP917540 FAX917540:FBL917540 FKT917540:FLH917540 FUP917540:FVD917540 GEL917540:GEZ917540 GOH917540:GOV917540 GYD917540:GYR917540 HHZ917540:HIN917540 HRV917540:HSJ917540 IBR917540:ICF917540 ILN917540:IMB917540 IVJ917540:IVX917540 JFF917540:JFT917540 JPB917540:JPP917540 JYX917540:JZL917540 KIT917540:KJH917540 KSP917540:KTD917540 LCL917540:LCZ917540 LMH917540:LMV917540 LWD917540:LWR917540 MFZ917540:MGN917540 MPV917540:MQJ917540 MZR917540:NAF917540 NJN917540:NKB917540 NTJ917540:NTX917540 ODF917540:ODT917540 ONB917540:ONP917540 OWX917540:OXL917540 PGT917540:PHH917540 PQP917540:PRD917540 QAL917540:QAZ917540 QKH917540:QKV917540 QUD917540:QUR917540 RDZ917540:REN917540 RNV917540:ROJ917540 RXR917540:RYF917540 SHN917540:SIB917540 SRJ917540:SRX917540 TBF917540:TBT917540 TLB917540:TLP917540 TUX917540:TVL917540 UET917540:UFH917540 UOP917540:UPD917540 UYL917540:UYZ917540 VIH917540:VIV917540 VSD917540:VSR917540 WBZ917540:WCN917540 WLV917540:WMJ917540 WVR917540:WWF917540 J983076:X983076 JF983076:JT983076 TB983076:TP983076 ACX983076:ADL983076 AMT983076:ANH983076 AWP983076:AXD983076 BGL983076:BGZ983076 BQH983076:BQV983076 CAD983076:CAR983076 CJZ983076:CKN983076 CTV983076:CUJ983076 DDR983076:DEF983076 DNN983076:DOB983076 DXJ983076:DXX983076 EHF983076:EHT983076 ERB983076:ERP983076 FAX983076:FBL983076 FKT983076:FLH983076 FUP983076:FVD983076 GEL983076:GEZ983076 GOH983076:GOV983076 GYD983076:GYR983076 HHZ983076:HIN983076 HRV983076:HSJ983076 IBR983076:ICF983076 ILN983076:IMB983076 IVJ983076:IVX983076 JFF983076:JFT983076 JPB983076:JPP983076 JYX983076:JZL983076 KIT983076:KJH983076 KSP983076:KTD983076 LCL983076:LCZ983076 LMH983076:LMV983076 LWD983076:LWR983076 MFZ983076:MGN983076 MPV983076:MQJ983076 MZR983076:NAF983076 NJN983076:NKB983076 NTJ983076:NTX983076 ODF983076:ODT983076 ONB983076:ONP983076 OWX983076:OXL983076 PGT983076:PHH983076 PQP983076:PRD983076 QAL983076:QAZ983076 QKH983076:QKV983076 QUD983076:QUR983076 RDZ983076:REN983076 RNV983076:ROJ983076 RXR983076:RYF983076 SHN983076:SIB983076 SRJ983076:SRX983076 TBF983076:TBT983076 TLB983076:TLP983076 TUX983076:TVL983076 UET983076:UFH983076 UOP983076:UPD983076 UYL983076:UYZ983076 VIH983076:VIV983076 VSD983076:VSR983076 WBZ983076:WCN983076 WLV983076:WMJ983076 WVR983076:WWF983076 J46:X46 JF46:JT46 TB46:TP46 ACX46:ADL46 AMT46:ANH46 AWP46:AXD46 BGL46:BGZ46 BQH46:BQV46 CAD46:CAR46 CJZ46:CKN46 CTV46:CUJ46 DDR46:DEF46 DNN46:DOB46 DXJ46:DXX46 EHF46:EHT46 ERB46:ERP46 FAX46:FBL46 FKT46:FLH46 FUP46:FVD46 GEL46:GEZ46 GOH46:GOV46 GYD46:GYR46 HHZ46:HIN46 HRV46:HSJ46 IBR46:ICF46 ILN46:IMB46 IVJ46:IVX46 JFF46:JFT46 JPB46:JPP46 JYX46:JZL46 KIT46:KJH46 KSP46:KTD46 LCL46:LCZ46 LMH46:LMV46 LWD46:LWR46 MFZ46:MGN46 MPV46:MQJ46 MZR46:NAF46 NJN46:NKB46 NTJ46:NTX46 ODF46:ODT46 ONB46:ONP46 OWX46:OXL46 PGT46:PHH46 PQP46:PRD46 QAL46:QAZ46 QKH46:QKV46 QUD46:QUR46 RDZ46:REN46 RNV46:ROJ46 RXR46:RYF46 SHN46:SIB46 SRJ46:SRX46 TBF46:TBT46 TLB46:TLP46 TUX46:TVL46 UET46:UFH46 UOP46:UPD46 UYL46:UYZ46 VIH46:VIV46 VSD46:VSR46 WBZ46:WCN46 WLV46:WMJ46 WVR46:WWF46 J65574:X65574 JF65574:JT65574 TB65574:TP65574 ACX65574:ADL65574 AMT65574:ANH65574 AWP65574:AXD65574 BGL65574:BGZ65574 BQH65574:BQV65574 CAD65574:CAR65574 CJZ65574:CKN65574 CTV65574:CUJ65574 DDR65574:DEF65574 DNN65574:DOB65574 DXJ65574:DXX65574 EHF65574:EHT65574 ERB65574:ERP65574 FAX65574:FBL65574 FKT65574:FLH65574 FUP65574:FVD65574 GEL65574:GEZ65574 GOH65574:GOV65574 GYD65574:GYR65574 HHZ65574:HIN65574 HRV65574:HSJ65574 IBR65574:ICF65574 ILN65574:IMB65574 IVJ65574:IVX65574 JFF65574:JFT65574 JPB65574:JPP65574 JYX65574:JZL65574 KIT65574:KJH65574 KSP65574:KTD65574 LCL65574:LCZ65574 LMH65574:LMV65574 LWD65574:LWR65574 MFZ65574:MGN65574 MPV65574:MQJ65574 MZR65574:NAF65574 NJN65574:NKB65574 NTJ65574:NTX65574 ODF65574:ODT65574 ONB65574:ONP65574 OWX65574:OXL65574 PGT65574:PHH65574 PQP65574:PRD65574 QAL65574:QAZ65574 QKH65574:QKV65574 QUD65574:QUR65574 RDZ65574:REN65574 RNV65574:ROJ65574 RXR65574:RYF65574 SHN65574:SIB65574 SRJ65574:SRX65574 TBF65574:TBT65574 TLB65574:TLP65574 TUX65574:TVL65574 UET65574:UFH65574 UOP65574:UPD65574 UYL65574:UYZ65574 VIH65574:VIV65574 VSD65574:VSR65574 WBZ65574:WCN65574 WLV65574:WMJ65574 WVR65574:WWF65574 J131110:X131110 JF131110:JT131110 TB131110:TP131110 ACX131110:ADL131110 AMT131110:ANH131110 AWP131110:AXD131110 BGL131110:BGZ131110 BQH131110:BQV131110 CAD131110:CAR131110 CJZ131110:CKN131110 CTV131110:CUJ131110 DDR131110:DEF131110 DNN131110:DOB131110 DXJ131110:DXX131110 EHF131110:EHT131110 ERB131110:ERP131110 FAX131110:FBL131110 FKT131110:FLH131110 FUP131110:FVD131110 GEL131110:GEZ131110 GOH131110:GOV131110 GYD131110:GYR131110 HHZ131110:HIN131110 HRV131110:HSJ131110 IBR131110:ICF131110 ILN131110:IMB131110 IVJ131110:IVX131110 JFF131110:JFT131110 JPB131110:JPP131110 JYX131110:JZL131110 KIT131110:KJH131110 KSP131110:KTD131110 LCL131110:LCZ131110 LMH131110:LMV131110 LWD131110:LWR131110 MFZ131110:MGN131110 MPV131110:MQJ131110 MZR131110:NAF131110 NJN131110:NKB131110 NTJ131110:NTX131110 ODF131110:ODT131110 ONB131110:ONP131110 OWX131110:OXL131110 PGT131110:PHH131110 PQP131110:PRD131110 QAL131110:QAZ131110 QKH131110:QKV131110 QUD131110:QUR131110 RDZ131110:REN131110 RNV131110:ROJ131110 RXR131110:RYF131110 SHN131110:SIB131110 SRJ131110:SRX131110 TBF131110:TBT131110 TLB131110:TLP131110 TUX131110:TVL131110 UET131110:UFH131110 UOP131110:UPD131110 UYL131110:UYZ131110 VIH131110:VIV131110 VSD131110:VSR131110 WBZ131110:WCN131110 WLV131110:WMJ131110 WVR131110:WWF131110 J196646:X196646 JF196646:JT196646 TB196646:TP196646 ACX196646:ADL196646 AMT196646:ANH196646 AWP196646:AXD196646 BGL196646:BGZ196646 BQH196646:BQV196646 CAD196646:CAR196646 CJZ196646:CKN196646 CTV196646:CUJ196646 DDR196646:DEF196646 DNN196646:DOB196646 DXJ196646:DXX196646 EHF196646:EHT196646 ERB196646:ERP196646 FAX196646:FBL196646 FKT196646:FLH196646 FUP196646:FVD196646 GEL196646:GEZ196646 GOH196646:GOV196646 GYD196646:GYR196646 HHZ196646:HIN196646 HRV196646:HSJ196646 IBR196646:ICF196646 ILN196646:IMB196646 IVJ196646:IVX196646 JFF196646:JFT196646 JPB196646:JPP196646 JYX196646:JZL196646 KIT196646:KJH196646 KSP196646:KTD196646 LCL196646:LCZ196646 LMH196646:LMV196646 LWD196646:LWR196646 MFZ196646:MGN196646 MPV196646:MQJ196646 MZR196646:NAF196646 NJN196646:NKB196646 NTJ196646:NTX196646 ODF196646:ODT196646 ONB196646:ONP196646 OWX196646:OXL196646 PGT196646:PHH196646 PQP196646:PRD196646 QAL196646:QAZ196646 QKH196646:QKV196646 QUD196646:QUR196646 RDZ196646:REN196646 RNV196646:ROJ196646 RXR196646:RYF196646 SHN196646:SIB196646 SRJ196646:SRX196646 TBF196646:TBT196646 TLB196646:TLP196646 TUX196646:TVL196646 UET196646:UFH196646 UOP196646:UPD196646 UYL196646:UYZ196646 VIH196646:VIV196646 VSD196646:VSR196646 WBZ196646:WCN196646 WLV196646:WMJ196646 WVR196646:WWF196646 J262182:X262182 JF262182:JT262182 TB262182:TP262182 ACX262182:ADL262182 AMT262182:ANH262182 AWP262182:AXD262182 BGL262182:BGZ262182 BQH262182:BQV262182 CAD262182:CAR262182 CJZ262182:CKN262182 CTV262182:CUJ262182 DDR262182:DEF262182 DNN262182:DOB262182 DXJ262182:DXX262182 EHF262182:EHT262182 ERB262182:ERP262182 FAX262182:FBL262182 FKT262182:FLH262182 FUP262182:FVD262182 GEL262182:GEZ262182 GOH262182:GOV262182 GYD262182:GYR262182 HHZ262182:HIN262182 HRV262182:HSJ262182 IBR262182:ICF262182 ILN262182:IMB262182 IVJ262182:IVX262182 JFF262182:JFT262182 JPB262182:JPP262182 JYX262182:JZL262182 KIT262182:KJH262182 KSP262182:KTD262182 LCL262182:LCZ262182 LMH262182:LMV262182 LWD262182:LWR262182 MFZ262182:MGN262182 MPV262182:MQJ262182 MZR262182:NAF262182 NJN262182:NKB262182 NTJ262182:NTX262182 ODF262182:ODT262182 ONB262182:ONP262182 OWX262182:OXL262182 PGT262182:PHH262182 PQP262182:PRD262182 QAL262182:QAZ262182 QKH262182:QKV262182 QUD262182:QUR262182 RDZ262182:REN262182 RNV262182:ROJ262182 RXR262182:RYF262182 SHN262182:SIB262182 SRJ262182:SRX262182 TBF262182:TBT262182 TLB262182:TLP262182 TUX262182:TVL262182 UET262182:UFH262182 UOP262182:UPD262182 UYL262182:UYZ262182 VIH262182:VIV262182 VSD262182:VSR262182 WBZ262182:WCN262182 WLV262182:WMJ262182 WVR262182:WWF262182 J327718:X327718 JF327718:JT327718 TB327718:TP327718 ACX327718:ADL327718 AMT327718:ANH327718 AWP327718:AXD327718 BGL327718:BGZ327718 BQH327718:BQV327718 CAD327718:CAR327718 CJZ327718:CKN327718 CTV327718:CUJ327718 DDR327718:DEF327718 DNN327718:DOB327718 DXJ327718:DXX327718 EHF327718:EHT327718 ERB327718:ERP327718 FAX327718:FBL327718 FKT327718:FLH327718 FUP327718:FVD327718 GEL327718:GEZ327718 GOH327718:GOV327718 GYD327718:GYR327718 HHZ327718:HIN327718 HRV327718:HSJ327718 IBR327718:ICF327718 ILN327718:IMB327718 IVJ327718:IVX327718 JFF327718:JFT327718 JPB327718:JPP327718 JYX327718:JZL327718 KIT327718:KJH327718 KSP327718:KTD327718 LCL327718:LCZ327718 LMH327718:LMV327718 LWD327718:LWR327718 MFZ327718:MGN327718 MPV327718:MQJ327718 MZR327718:NAF327718 NJN327718:NKB327718 NTJ327718:NTX327718 ODF327718:ODT327718 ONB327718:ONP327718 OWX327718:OXL327718 PGT327718:PHH327718 PQP327718:PRD327718 QAL327718:QAZ327718 QKH327718:QKV327718 QUD327718:QUR327718 RDZ327718:REN327718 RNV327718:ROJ327718 RXR327718:RYF327718 SHN327718:SIB327718 SRJ327718:SRX327718 TBF327718:TBT327718 TLB327718:TLP327718 TUX327718:TVL327718 UET327718:UFH327718 UOP327718:UPD327718 UYL327718:UYZ327718 VIH327718:VIV327718 VSD327718:VSR327718 WBZ327718:WCN327718 WLV327718:WMJ327718 WVR327718:WWF327718 J393254:X393254 JF393254:JT393254 TB393254:TP393254 ACX393254:ADL393254 AMT393254:ANH393254 AWP393254:AXD393254 BGL393254:BGZ393254 BQH393254:BQV393254 CAD393254:CAR393254 CJZ393254:CKN393254 CTV393254:CUJ393254 DDR393254:DEF393254 DNN393254:DOB393254 DXJ393254:DXX393254 EHF393254:EHT393254 ERB393254:ERP393254 FAX393254:FBL393254 FKT393254:FLH393254 FUP393254:FVD393254 GEL393254:GEZ393254 GOH393254:GOV393254 GYD393254:GYR393254 HHZ393254:HIN393254 HRV393254:HSJ393254 IBR393254:ICF393254 ILN393254:IMB393254 IVJ393254:IVX393254 JFF393254:JFT393254 JPB393254:JPP393254 JYX393254:JZL393254 KIT393254:KJH393254 KSP393254:KTD393254 LCL393254:LCZ393254 LMH393254:LMV393254 LWD393254:LWR393254 MFZ393254:MGN393254 MPV393254:MQJ393254 MZR393254:NAF393254 NJN393254:NKB393254 NTJ393254:NTX393254 ODF393254:ODT393254 ONB393254:ONP393254 OWX393254:OXL393254 PGT393254:PHH393254 PQP393254:PRD393254 QAL393254:QAZ393254 QKH393254:QKV393254 QUD393254:QUR393254 RDZ393254:REN393254 RNV393254:ROJ393254 RXR393254:RYF393254 SHN393254:SIB393254 SRJ393254:SRX393254 TBF393254:TBT393254 TLB393254:TLP393254 TUX393254:TVL393254 UET393254:UFH393254 UOP393254:UPD393254 UYL393254:UYZ393254 VIH393254:VIV393254 VSD393254:VSR393254 WBZ393254:WCN393254 WLV393254:WMJ393254 WVR393254:WWF393254 J458790:X458790 JF458790:JT458790 TB458790:TP458790 ACX458790:ADL458790 AMT458790:ANH458790 AWP458790:AXD458790 BGL458790:BGZ458790 BQH458790:BQV458790 CAD458790:CAR458790 CJZ458790:CKN458790 CTV458790:CUJ458790 DDR458790:DEF458790 DNN458790:DOB458790 DXJ458790:DXX458790 EHF458790:EHT458790 ERB458790:ERP458790 FAX458790:FBL458790 FKT458790:FLH458790 FUP458790:FVD458790 GEL458790:GEZ458790 GOH458790:GOV458790 GYD458790:GYR458790 HHZ458790:HIN458790 HRV458790:HSJ458790 IBR458790:ICF458790 ILN458790:IMB458790 IVJ458790:IVX458790 JFF458790:JFT458790 JPB458790:JPP458790 JYX458790:JZL458790 KIT458790:KJH458790 KSP458790:KTD458790 LCL458790:LCZ458790 LMH458790:LMV458790 LWD458790:LWR458790 MFZ458790:MGN458790 MPV458790:MQJ458790 MZR458790:NAF458790 NJN458790:NKB458790 NTJ458790:NTX458790 ODF458790:ODT458790 ONB458790:ONP458790 OWX458790:OXL458790 PGT458790:PHH458790 PQP458790:PRD458790 QAL458790:QAZ458790 QKH458790:QKV458790 QUD458790:QUR458790 RDZ458790:REN458790 RNV458790:ROJ458790 RXR458790:RYF458790 SHN458790:SIB458790 SRJ458790:SRX458790 TBF458790:TBT458790 TLB458790:TLP458790 TUX458790:TVL458790 UET458790:UFH458790 UOP458790:UPD458790 UYL458790:UYZ458790 VIH458790:VIV458790 VSD458790:VSR458790 WBZ458790:WCN458790 WLV458790:WMJ458790 WVR458790:WWF458790 J524326:X524326 JF524326:JT524326 TB524326:TP524326 ACX524326:ADL524326 AMT524326:ANH524326 AWP524326:AXD524326 BGL524326:BGZ524326 BQH524326:BQV524326 CAD524326:CAR524326 CJZ524326:CKN524326 CTV524326:CUJ524326 DDR524326:DEF524326 DNN524326:DOB524326 DXJ524326:DXX524326 EHF524326:EHT524326 ERB524326:ERP524326 FAX524326:FBL524326 FKT524326:FLH524326 FUP524326:FVD524326 GEL524326:GEZ524326 GOH524326:GOV524326 GYD524326:GYR524326 HHZ524326:HIN524326 HRV524326:HSJ524326 IBR524326:ICF524326 ILN524326:IMB524326 IVJ524326:IVX524326 JFF524326:JFT524326 JPB524326:JPP524326 JYX524326:JZL524326 KIT524326:KJH524326 KSP524326:KTD524326 LCL524326:LCZ524326 LMH524326:LMV524326 LWD524326:LWR524326 MFZ524326:MGN524326 MPV524326:MQJ524326 MZR524326:NAF524326 NJN524326:NKB524326 NTJ524326:NTX524326 ODF524326:ODT524326 ONB524326:ONP524326 OWX524326:OXL524326 PGT524326:PHH524326 PQP524326:PRD524326 QAL524326:QAZ524326 QKH524326:QKV524326 QUD524326:QUR524326 RDZ524326:REN524326 RNV524326:ROJ524326 RXR524326:RYF524326 SHN524326:SIB524326 SRJ524326:SRX524326 TBF524326:TBT524326 TLB524326:TLP524326 TUX524326:TVL524326 UET524326:UFH524326 UOP524326:UPD524326 UYL524326:UYZ524326 VIH524326:VIV524326 VSD524326:VSR524326 WBZ524326:WCN524326 WLV524326:WMJ524326 WVR524326:WWF524326 J589862:X589862 JF589862:JT589862 TB589862:TP589862 ACX589862:ADL589862 AMT589862:ANH589862 AWP589862:AXD589862 BGL589862:BGZ589862 BQH589862:BQV589862 CAD589862:CAR589862 CJZ589862:CKN589862 CTV589862:CUJ589862 DDR589862:DEF589862 DNN589862:DOB589862 DXJ589862:DXX589862 EHF589862:EHT589862 ERB589862:ERP589862 FAX589862:FBL589862 FKT589862:FLH589862 FUP589862:FVD589862 GEL589862:GEZ589862 GOH589862:GOV589862 GYD589862:GYR589862 HHZ589862:HIN589862 HRV589862:HSJ589862 IBR589862:ICF589862 ILN589862:IMB589862 IVJ589862:IVX589862 JFF589862:JFT589862 JPB589862:JPP589862 JYX589862:JZL589862 KIT589862:KJH589862 KSP589862:KTD589862 LCL589862:LCZ589862 LMH589862:LMV589862 LWD589862:LWR589862 MFZ589862:MGN589862 MPV589862:MQJ589862 MZR589862:NAF589862 NJN589862:NKB589862 NTJ589862:NTX589862 ODF589862:ODT589862 ONB589862:ONP589862 OWX589862:OXL589862 PGT589862:PHH589862 PQP589862:PRD589862 QAL589862:QAZ589862 QKH589862:QKV589862 QUD589862:QUR589862 RDZ589862:REN589862 RNV589862:ROJ589862 RXR589862:RYF589862 SHN589862:SIB589862 SRJ589862:SRX589862 TBF589862:TBT589862 TLB589862:TLP589862 TUX589862:TVL589862 UET589862:UFH589862 UOP589862:UPD589862 UYL589862:UYZ589862 VIH589862:VIV589862 VSD589862:VSR589862 WBZ589862:WCN589862 WLV589862:WMJ589862 WVR589862:WWF589862 J655398:X655398 JF655398:JT655398 TB655398:TP655398 ACX655398:ADL655398 AMT655398:ANH655398 AWP655398:AXD655398 BGL655398:BGZ655398 BQH655398:BQV655398 CAD655398:CAR655398 CJZ655398:CKN655398 CTV655398:CUJ655398 DDR655398:DEF655398 DNN655398:DOB655398 DXJ655398:DXX655398 EHF655398:EHT655398 ERB655398:ERP655398 FAX655398:FBL655398 FKT655398:FLH655398 FUP655398:FVD655398 GEL655398:GEZ655398 GOH655398:GOV655398 GYD655398:GYR655398 HHZ655398:HIN655398 HRV655398:HSJ655398 IBR655398:ICF655398 ILN655398:IMB655398 IVJ655398:IVX655398 JFF655398:JFT655398 JPB655398:JPP655398 JYX655398:JZL655398 KIT655398:KJH655398 KSP655398:KTD655398 LCL655398:LCZ655398 LMH655398:LMV655398 LWD655398:LWR655398 MFZ655398:MGN655398 MPV655398:MQJ655398 MZR655398:NAF655398 NJN655398:NKB655398 NTJ655398:NTX655398 ODF655398:ODT655398 ONB655398:ONP655398 OWX655398:OXL655398 PGT655398:PHH655398 PQP655398:PRD655398 QAL655398:QAZ655398 QKH655398:QKV655398 QUD655398:QUR655398 RDZ655398:REN655398 RNV655398:ROJ655398 RXR655398:RYF655398 SHN655398:SIB655398 SRJ655398:SRX655398 TBF655398:TBT655398 TLB655398:TLP655398 TUX655398:TVL655398 UET655398:UFH655398 UOP655398:UPD655398 UYL655398:UYZ655398 VIH655398:VIV655398 VSD655398:VSR655398 WBZ655398:WCN655398 WLV655398:WMJ655398 WVR655398:WWF655398 J720934:X720934 JF720934:JT720934 TB720934:TP720934 ACX720934:ADL720934 AMT720934:ANH720934 AWP720934:AXD720934 BGL720934:BGZ720934 BQH720934:BQV720934 CAD720934:CAR720934 CJZ720934:CKN720934 CTV720934:CUJ720934 DDR720934:DEF720934 DNN720934:DOB720934 DXJ720934:DXX720934 EHF720934:EHT720934 ERB720934:ERP720934 FAX720934:FBL720934 FKT720934:FLH720934 FUP720934:FVD720934 GEL720934:GEZ720934 GOH720934:GOV720934 GYD720934:GYR720934 HHZ720934:HIN720934 HRV720934:HSJ720934 IBR720934:ICF720934 ILN720934:IMB720934 IVJ720934:IVX720934 JFF720934:JFT720934 JPB720934:JPP720934 JYX720934:JZL720934 KIT720934:KJH720934 KSP720934:KTD720934 LCL720934:LCZ720934 LMH720934:LMV720934 LWD720934:LWR720934 MFZ720934:MGN720934 MPV720934:MQJ720934 MZR720934:NAF720934 NJN720934:NKB720934 NTJ720934:NTX720934 ODF720934:ODT720934 ONB720934:ONP720934 OWX720934:OXL720934 PGT720934:PHH720934 PQP720934:PRD720934 QAL720934:QAZ720934 QKH720934:QKV720934 QUD720934:QUR720934 RDZ720934:REN720934 RNV720934:ROJ720934 RXR720934:RYF720934 SHN720934:SIB720934 SRJ720934:SRX720934 TBF720934:TBT720934 TLB720934:TLP720934 TUX720934:TVL720934 UET720934:UFH720934 UOP720934:UPD720934 UYL720934:UYZ720934 VIH720934:VIV720934 VSD720934:VSR720934 WBZ720934:WCN720934 WLV720934:WMJ720934 WVR720934:WWF720934 J786470:X786470 JF786470:JT786470 TB786470:TP786470 ACX786470:ADL786470 AMT786470:ANH786470 AWP786470:AXD786470 BGL786470:BGZ786470 BQH786470:BQV786470 CAD786470:CAR786470 CJZ786470:CKN786470 CTV786470:CUJ786470 DDR786470:DEF786470 DNN786470:DOB786470 DXJ786470:DXX786470 EHF786470:EHT786470 ERB786470:ERP786470 FAX786470:FBL786470 FKT786470:FLH786470 FUP786470:FVD786470 GEL786470:GEZ786470 GOH786470:GOV786470 GYD786470:GYR786470 HHZ786470:HIN786470 HRV786470:HSJ786470 IBR786470:ICF786470 ILN786470:IMB786470 IVJ786470:IVX786470 JFF786470:JFT786470 JPB786470:JPP786470 JYX786470:JZL786470 KIT786470:KJH786470 KSP786470:KTD786470 LCL786470:LCZ786470 LMH786470:LMV786470 LWD786470:LWR786470 MFZ786470:MGN786470 MPV786470:MQJ786470 MZR786470:NAF786470 NJN786470:NKB786470 NTJ786470:NTX786470 ODF786470:ODT786470 ONB786470:ONP786470 OWX786470:OXL786470 PGT786470:PHH786470 PQP786470:PRD786470 QAL786470:QAZ786470 QKH786470:QKV786470 QUD786470:QUR786470 RDZ786470:REN786470 RNV786470:ROJ786470 RXR786470:RYF786470 SHN786470:SIB786470 SRJ786470:SRX786470 TBF786470:TBT786470 TLB786470:TLP786470 TUX786470:TVL786470 UET786470:UFH786470 UOP786470:UPD786470 UYL786470:UYZ786470 VIH786470:VIV786470 VSD786470:VSR786470 WBZ786470:WCN786470 WLV786470:WMJ786470 WVR786470:WWF786470 J852006:X852006 JF852006:JT852006 TB852006:TP852006 ACX852006:ADL852006 AMT852006:ANH852006 AWP852006:AXD852006 BGL852006:BGZ852006 BQH852006:BQV852006 CAD852006:CAR852006 CJZ852006:CKN852006 CTV852006:CUJ852006 DDR852006:DEF852006 DNN852006:DOB852006 DXJ852006:DXX852006 EHF852006:EHT852006 ERB852006:ERP852006 FAX852006:FBL852006 FKT852006:FLH852006 FUP852006:FVD852006 GEL852006:GEZ852006 GOH852006:GOV852006 GYD852006:GYR852006 HHZ852006:HIN852006 HRV852006:HSJ852006 IBR852006:ICF852006 ILN852006:IMB852006 IVJ852006:IVX852006 JFF852006:JFT852006 JPB852006:JPP852006 JYX852006:JZL852006 KIT852006:KJH852006 KSP852006:KTD852006 LCL852006:LCZ852006 LMH852006:LMV852006 LWD852006:LWR852006 MFZ852006:MGN852006 MPV852006:MQJ852006 MZR852006:NAF852006 NJN852006:NKB852006 NTJ852006:NTX852006 ODF852006:ODT852006 ONB852006:ONP852006 OWX852006:OXL852006 PGT852006:PHH852006 PQP852006:PRD852006 QAL852006:QAZ852006 QKH852006:QKV852006 QUD852006:QUR852006 RDZ852006:REN852006 RNV852006:ROJ852006 RXR852006:RYF852006 SHN852006:SIB852006 SRJ852006:SRX852006 TBF852006:TBT852006 TLB852006:TLP852006 TUX852006:TVL852006 UET852006:UFH852006 UOP852006:UPD852006 UYL852006:UYZ852006 VIH852006:VIV852006 VSD852006:VSR852006 WBZ852006:WCN852006 WLV852006:WMJ852006 WVR852006:WWF852006 J917542:X917542 JF917542:JT917542 TB917542:TP917542 ACX917542:ADL917542 AMT917542:ANH917542 AWP917542:AXD917542 BGL917542:BGZ917542 BQH917542:BQV917542 CAD917542:CAR917542 CJZ917542:CKN917542 CTV917542:CUJ917542 DDR917542:DEF917542 DNN917542:DOB917542 DXJ917542:DXX917542 EHF917542:EHT917542 ERB917542:ERP917542 FAX917542:FBL917542 FKT917542:FLH917542 FUP917542:FVD917542 GEL917542:GEZ917542 GOH917542:GOV917542 GYD917542:GYR917542 HHZ917542:HIN917542 HRV917542:HSJ917542 IBR917542:ICF917542 ILN917542:IMB917542 IVJ917542:IVX917542 JFF917542:JFT917542 JPB917542:JPP917542 JYX917542:JZL917542 KIT917542:KJH917542 KSP917542:KTD917542 LCL917542:LCZ917542 LMH917542:LMV917542 LWD917542:LWR917542 MFZ917542:MGN917542 MPV917542:MQJ917542 MZR917542:NAF917542 NJN917542:NKB917542 NTJ917542:NTX917542 ODF917542:ODT917542 ONB917542:ONP917542 OWX917542:OXL917542 PGT917542:PHH917542 PQP917542:PRD917542 QAL917542:QAZ917542 QKH917542:QKV917542 QUD917542:QUR917542 RDZ917542:REN917542 RNV917542:ROJ917542 RXR917542:RYF917542 SHN917542:SIB917542 SRJ917542:SRX917542 TBF917542:TBT917542 TLB917542:TLP917542 TUX917542:TVL917542 UET917542:UFH917542 UOP917542:UPD917542 UYL917542:UYZ917542 VIH917542:VIV917542 VSD917542:VSR917542 WBZ917542:WCN917542 WLV917542:WMJ917542 WVR917542:WWF917542 J983078:X983078 JF983078:JT983078 TB983078:TP983078 ACX983078:ADL983078 AMT983078:ANH983078 AWP983078:AXD983078 BGL983078:BGZ983078 BQH983078:BQV983078 CAD983078:CAR983078 CJZ983078:CKN983078 CTV983078:CUJ983078 DDR983078:DEF983078 DNN983078:DOB983078 DXJ983078:DXX983078 EHF983078:EHT983078 ERB983078:ERP983078 FAX983078:FBL983078 FKT983078:FLH983078 FUP983078:FVD983078 GEL983078:GEZ983078 GOH983078:GOV983078 GYD983078:GYR983078 HHZ983078:HIN983078 HRV983078:HSJ983078 IBR983078:ICF983078 ILN983078:IMB983078 IVJ983078:IVX983078 JFF983078:JFT983078 JPB983078:JPP983078 JYX983078:JZL983078 KIT983078:KJH983078 KSP983078:KTD983078 LCL983078:LCZ983078 LMH983078:LMV983078 LWD983078:LWR983078 MFZ983078:MGN983078 MPV983078:MQJ983078 MZR983078:NAF983078 NJN983078:NKB983078 NTJ983078:NTX983078 ODF983078:ODT983078 ONB983078:ONP983078 OWX983078:OXL983078 PGT983078:PHH983078 PQP983078:PRD983078 QAL983078:QAZ983078 QKH983078:QKV983078 QUD983078:QUR983078 RDZ983078:REN983078 RNV983078:ROJ983078 RXR983078:RYF983078 SHN983078:SIB983078 SRJ983078:SRX983078 TBF983078:TBT983078 TLB983078:TLP983078 TUX983078:TVL983078 UET983078:UFH983078 UOP983078:UPD983078 UYL983078:UYZ983078 VIH983078:VIV983078 VSD983078:VSR983078 WBZ983078:WCN983078 WLV983078:WMJ983078 WVR983078:WWF983078 J48:X48 JF48:JT48 TB48:TP48 ACX48:ADL48 AMT48:ANH48 AWP48:AXD48 BGL48:BGZ48 BQH48:BQV48 CAD48:CAR48 CJZ48:CKN48 CTV48:CUJ48 DDR48:DEF48 DNN48:DOB48 DXJ48:DXX48 EHF48:EHT48 ERB48:ERP48 FAX48:FBL48 FKT48:FLH48 FUP48:FVD48 GEL48:GEZ48 GOH48:GOV48 GYD48:GYR48 HHZ48:HIN48 HRV48:HSJ48 IBR48:ICF48 ILN48:IMB48 IVJ48:IVX48 JFF48:JFT48 JPB48:JPP48 JYX48:JZL48 KIT48:KJH48 KSP48:KTD48 LCL48:LCZ48 LMH48:LMV48 LWD48:LWR48 MFZ48:MGN48 MPV48:MQJ48 MZR48:NAF48 NJN48:NKB48 NTJ48:NTX48 ODF48:ODT48 ONB48:ONP48 OWX48:OXL48 PGT48:PHH48 PQP48:PRD48 QAL48:QAZ48 QKH48:QKV48 QUD48:QUR48 RDZ48:REN48 RNV48:ROJ48 RXR48:RYF48 SHN48:SIB48 SRJ48:SRX48 TBF48:TBT48 TLB48:TLP48 TUX48:TVL48 UET48:UFH48 UOP48:UPD48 UYL48:UYZ48 VIH48:VIV48 VSD48:VSR48 WBZ48:WCN48 WLV48:WMJ48 WVR48:WWF48 J65576:X65576 JF65576:JT65576 TB65576:TP65576 ACX65576:ADL65576 AMT65576:ANH65576 AWP65576:AXD65576 BGL65576:BGZ65576 BQH65576:BQV65576 CAD65576:CAR65576 CJZ65576:CKN65576 CTV65576:CUJ65576 DDR65576:DEF65576 DNN65576:DOB65576 DXJ65576:DXX65576 EHF65576:EHT65576 ERB65576:ERP65576 FAX65576:FBL65576 FKT65576:FLH65576 FUP65576:FVD65576 GEL65576:GEZ65576 GOH65576:GOV65576 GYD65576:GYR65576 HHZ65576:HIN65576 HRV65576:HSJ65576 IBR65576:ICF65576 ILN65576:IMB65576 IVJ65576:IVX65576 JFF65576:JFT65576 JPB65576:JPP65576 JYX65576:JZL65576 KIT65576:KJH65576 KSP65576:KTD65576 LCL65576:LCZ65576 LMH65576:LMV65576 LWD65576:LWR65576 MFZ65576:MGN65576 MPV65576:MQJ65576 MZR65576:NAF65576 NJN65576:NKB65576 NTJ65576:NTX65576 ODF65576:ODT65576 ONB65576:ONP65576 OWX65576:OXL65576 PGT65576:PHH65576 PQP65576:PRD65576 QAL65576:QAZ65576 QKH65576:QKV65576 QUD65576:QUR65576 RDZ65576:REN65576 RNV65576:ROJ65576 RXR65576:RYF65576 SHN65576:SIB65576 SRJ65576:SRX65576 TBF65576:TBT65576 TLB65576:TLP65576 TUX65576:TVL65576 UET65576:UFH65576 UOP65576:UPD65576 UYL65576:UYZ65576 VIH65576:VIV65576 VSD65576:VSR65576 WBZ65576:WCN65576 WLV65576:WMJ65576 WVR65576:WWF65576 J131112:X131112 JF131112:JT131112 TB131112:TP131112 ACX131112:ADL131112 AMT131112:ANH131112 AWP131112:AXD131112 BGL131112:BGZ131112 BQH131112:BQV131112 CAD131112:CAR131112 CJZ131112:CKN131112 CTV131112:CUJ131112 DDR131112:DEF131112 DNN131112:DOB131112 DXJ131112:DXX131112 EHF131112:EHT131112 ERB131112:ERP131112 FAX131112:FBL131112 FKT131112:FLH131112 FUP131112:FVD131112 GEL131112:GEZ131112 GOH131112:GOV131112 GYD131112:GYR131112 HHZ131112:HIN131112 HRV131112:HSJ131112 IBR131112:ICF131112 ILN131112:IMB131112 IVJ131112:IVX131112 JFF131112:JFT131112 JPB131112:JPP131112 JYX131112:JZL131112 KIT131112:KJH131112 KSP131112:KTD131112 LCL131112:LCZ131112 LMH131112:LMV131112 LWD131112:LWR131112 MFZ131112:MGN131112 MPV131112:MQJ131112 MZR131112:NAF131112 NJN131112:NKB131112 NTJ131112:NTX131112 ODF131112:ODT131112 ONB131112:ONP131112 OWX131112:OXL131112 PGT131112:PHH131112 PQP131112:PRD131112 QAL131112:QAZ131112 QKH131112:QKV131112 QUD131112:QUR131112 RDZ131112:REN131112 RNV131112:ROJ131112 RXR131112:RYF131112 SHN131112:SIB131112 SRJ131112:SRX131112 TBF131112:TBT131112 TLB131112:TLP131112 TUX131112:TVL131112 UET131112:UFH131112 UOP131112:UPD131112 UYL131112:UYZ131112 VIH131112:VIV131112 VSD131112:VSR131112 WBZ131112:WCN131112 WLV131112:WMJ131112 WVR131112:WWF131112 J196648:X196648 JF196648:JT196648 TB196648:TP196648 ACX196648:ADL196648 AMT196648:ANH196648 AWP196648:AXD196648 BGL196648:BGZ196648 BQH196648:BQV196648 CAD196648:CAR196648 CJZ196648:CKN196648 CTV196648:CUJ196648 DDR196648:DEF196648 DNN196648:DOB196648 DXJ196648:DXX196648 EHF196648:EHT196648 ERB196648:ERP196648 FAX196648:FBL196648 FKT196648:FLH196648 FUP196648:FVD196648 GEL196648:GEZ196648 GOH196648:GOV196648 GYD196648:GYR196648 HHZ196648:HIN196648 HRV196648:HSJ196648 IBR196648:ICF196648 ILN196648:IMB196648 IVJ196648:IVX196648 JFF196648:JFT196648 JPB196648:JPP196648 JYX196648:JZL196648 KIT196648:KJH196648 KSP196648:KTD196648 LCL196648:LCZ196648 LMH196648:LMV196648 LWD196648:LWR196648 MFZ196648:MGN196648 MPV196648:MQJ196648 MZR196648:NAF196648 NJN196648:NKB196648 NTJ196648:NTX196648 ODF196648:ODT196648 ONB196648:ONP196648 OWX196648:OXL196648 PGT196648:PHH196648 PQP196648:PRD196648 QAL196648:QAZ196648 QKH196648:QKV196648 QUD196648:QUR196648 RDZ196648:REN196648 RNV196648:ROJ196648 RXR196648:RYF196648 SHN196648:SIB196648 SRJ196648:SRX196648 TBF196648:TBT196648 TLB196648:TLP196648 TUX196648:TVL196648 UET196648:UFH196648 UOP196648:UPD196648 UYL196648:UYZ196648 VIH196648:VIV196648 VSD196648:VSR196648 WBZ196648:WCN196648 WLV196648:WMJ196648 WVR196648:WWF196648 J262184:X262184 JF262184:JT262184 TB262184:TP262184 ACX262184:ADL262184 AMT262184:ANH262184 AWP262184:AXD262184 BGL262184:BGZ262184 BQH262184:BQV262184 CAD262184:CAR262184 CJZ262184:CKN262184 CTV262184:CUJ262184 DDR262184:DEF262184 DNN262184:DOB262184 DXJ262184:DXX262184 EHF262184:EHT262184 ERB262184:ERP262184 FAX262184:FBL262184 FKT262184:FLH262184 FUP262184:FVD262184 GEL262184:GEZ262184 GOH262184:GOV262184 GYD262184:GYR262184 HHZ262184:HIN262184 HRV262184:HSJ262184 IBR262184:ICF262184 ILN262184:IMB262184 IVJ262184:IVX262184 JFF262184:JFT262184 JPB262184:JPP262184 JYX262184:JZL262184 KIT262184:KJH262184 KSP262184:KTD262184 LCL262184:LCZ262184 LMH262184:LMV262184 LWD262184:LWR262184 MFZ262184:MGN262184 MPV262184:MQJ262184 MZR262184:NAF262184 NJN262184:NKB262184 NTJ262184:NTX262184 ODF262184:ODT262184 ONB262184:ONP262184 OWX262184:OXL262184 PGT262184:PHH262184 PQP262184:PRD262184 QAL262184:QAZ262184 QKH262184:QKV262184 QUD262184:QUR262184 RDZ262184:REN262184 RNV262184:ROJ262184 RXR262184:RYF262184 SHN262184:SIB262184 SRJ262184:SRX262184 TBF262184:TBT262184 TLB262184:TLP262184 TUX262184:TVL262184 UET262184:UFH262184 UOP262184:UPD262184 UYL262184:UYZ262184 VIH262184:VIV262184 VSD262184:VSR262184 WBZ262184:WCN262184 WLV262184:WMJ262184 WVR262184:WWF262184 J327720:X327720 JF327720:JT327720 TB327720:TP327720 ACX327720:ADL327720 AMT327720:ANH327720 AWP327720:AXD327720 BGL327720:BGZ327720 BQH327720:BQV327720 CAD327720:CAR327720 CJZ327720:CKN327720 CTV327720:CUJ327720 DDR327720:DEF327720 DNN327720:DOB327720 DXJ327720:DXX327720 EHF327720:EHT327720 ERB327720:ERP327720 FAX327720:FBL327720 FKT327720:FLH327720 FUP327720:FVD327720 GEL327720:GEZ327720 GOH327720:GOV327720 GYD327720:GYR327720 HHZ327720:HIN327720 HRV327720:HSJ327720 IBR327720:ICF327720 ILN327720:IMB327720 IVJ327720:IVX327720 JFF327720:JFT327720 JPB327720:JPP327720 JYX327720:JZL327720 KIT327720:KJH327720 KSP327720:KTD327720 LCL327720:LCZ327720 LMH327720:LMV327720 LWD327720:LWR327720 MFZ327720:MGN327720 MPV327720:MQJ327720 MZR327720:NAF327720 NJN327720:NKB327720 NTJ327720:NTX327720 ODF327720:ODT327720 ONB327720:ONP327720 OWX327720:OXL327720 PGT327720:PHH327720 PQP327720:PRD327720 QAL327720:QAZ327720 QKH327720:QKV327720 QUD327720:QUR327720 RDZ327720:REN327720 RNV327720:ROJ327720 RXR327720:RYF327720 SHN327720:SIB327720 SRJ327720:SRX327720 TBF327720:TBT327720 TLB327720:TLP327720 TUX327720:TVL327720 UET327720:UFH327720 UOP327720:UPD327720 UYL327720:UYZ327720 VIH327720:VIV327720 VSD327720:VSR327720 WBZ327720:WCN327720 WLV327720:WMJ327720 WVR327720:WWF327720 J393256:X393256 JF393256:JT393256 TB393256:TP393256 ACX393256:ADL393256 AMT393256:ANH393256 AWP393256:AXD393256 BGL393256:BGZ393256 BQH393256:BQV393256 CAD393256:CAR393256 CJZ393256:CKN393256 CTV393256:CUJ393256 DDR393256:DEF393256 DNN393256:DOB393256 DXJ393256:DXX393256 EHF393256:EHT393256 ERB393256:ERP393256 FAX393256:FBL393256 FKT393256:FLH393256 FUP393256:FVD393256 GEL393256:GEZ393256 GOH393256:GOV393256 GYD393256:GYR393256 HHZ393256:HIN393256 HRV393256:HSJ393256 IBR393256:ICF393256 ILN393256:IMB393256 IVJ393256:IVX393256 JFF393256:JFT393256 JPB393256:JPP393256 JYX393256:JZL393256 KIT393256:KJH393256 KSP393256:KTD393256 LCL393256:LCZ393256 LMH393256:LMV393256 LWD393256:LWR393256 MFZ393256:MGN393256 MPV393256:MQJ393256 MZR393256:NAF393256 NJN393256:NKB393256 NTJ393256:NTX393256 ODF393256:ODT393256 ONB393256:ONP393256 OWX393256:OXL393256 PGT393256:PHH393256 PQP393256:PRD393256 QAL393256:QAZ393256 QKH393256:QKV393256 QUD393256:QUR393256 RDZ393256:REN393256 RNV393256:ROJ393256 RXR393256:RYF393256 SHN393256:SIB393256 SRJ393256:SRX393256 TBF393256:TBT393256 TLB393256:TLP393256 TUX393256:TVL393256 UET393256:UFH393256 UOP393256:UPD393256 UYL393256:UYZ393256 VIH393256:VIV393256 VSD393256:VSR393256 WBZ393256:WCN393256 WLV393256:WMJ393256 WVR393256:WWF393256 J458792:X458792 JF458792:JT458792 TB458792:TP458792 ACX458792:ADL458792 AMT458792:ANH458792 AWP458792:AXD458792 BGL458792:BGZ458792 BQH458792:BQV458792 CAD458792:CAR458792 CJZ458792:CKN458792 CTV458792:CUJ458792 DDR458792:DEF458792 DNN458792:DOB458792 DXJ458792:DXX458792 EHF458792:EHT458792 ERB458792:ERP458792 FAX458792:FBL458792 FKT458792:FLH458792 FUP458792:FVD458792 GEL458792:GEZ458792 GOH458792:GOV458792 GYD458792:GYR458792 HHZ458792:HIN458792 HRV458792:HSJ458792 IBR458792:ICF458792 ILN458792:IMB458792 IVJ458792:IVX458792 JFF458792:JFT458792 JPB458792:JPP458792 JYX458792:JZL458792 KIT458792:KJH458792 KSP458792:KTD458792 LCL458792:LCZ458792 LMH458792:LMV458792 LWD458792:LWR458792 MFZ458792:MGN458792 MPV458792:MQJ458792 MZR458792:NAF458792 NJN458792:NKB458792 NTJ458792:NTX458792 ODF458792:ODT458792 ONB458792:ONP458792 OWX458792:OXL458792 PGT458792:PHH458792 PQP458792:PRD458792 QAL458792:QAZ458792 QKH458792:QKV458792 QUD458792:QUR458792 RDZ458792:REN458792 RNV458792:ROJ458792 RXR458792:RYF458792 SHN458792:SIB458792 SRJ458792:SRX458792 TBF458792:TBT458792 TLB458792:TLP458792 TUX458792:TVL458792 UET458792:UFH458792 UOP458792:UPD458792 UYL458792:UYZ458792 VIH458792:VIV458792 VSD458792:VSR458792 WBZ458792:WCN458792 WLV458792:WMJ458792 WVR458792:WWF458792 J524328:X524328 JF524328:JT524328 TB524328:TP524328 ACX524328:ADL524328 AMT524328:ANH524328 AWP524328:AXD524328 BGL524328:BGZ524328 BQH524328:BQV524328 CAD524328:CAR524328 CJZ524328:CKN524328 CTV524328:CUJ524328 DDR524328:DEF524328 DNN524328:DOB524328 DXJ524328:DXX524328 EHF524328:EHT524328 ERB524328:ERP524328 FAX524328:FBL524328 FKT524328:FLH524328 FUP524328:FVD524328 GEL524328:GEZ524328 GOH524328:GOV524328 GYD524328:GYR524328 HHZ524328:HIN524328 HRV524328:HSJ524328 IBR524328:ICF524328 ILN524328:IMB524328 IVJ524328:IVX524328 JFF524328:JFT524328 JPB524328:JPP524328 JYX524328:JZL524328 KIT524328:KJH524328 KSP524328:KTD524328 LCL524328:LCZ524328 LMH524328:LMV524328 LWD524328:LWR524328 MFZ524328:MGN524328 MPV524328:MQJ524328 MZR524328:NAF524328 NJN524328:NKB524328 NTJ524328:NTX524328 ODF524328:ODT524328 ONB524328:ONP524328 OWX524328:OXL524328 PGT524328:PHH524328 PQP524328:PRD524328 QAL524328:QAZ524328 QKH524328:QKV524328 QUD524328:QUR524328 RDZ524328:REN524328 RNV524328:ROJ524328 RXR524328:RYF524328 SHN524328:SIB524328 SRJ524328:SRX524328 TBF524328:TBT524328 TLB524328:TLP524328 TUX524328:TVL524328 UET524328:UFH524328 UOP524328:UPD524328 UYL524328:UYZ524328 VIH524328:VIV524328 VSD524328:VSR524328 WBZ524328:WCN524328 WLV524328:WMJ524328 WVR524328:WWF524328 J589864:X589864 JF589864:JT589864 TB589864:TP589864 ACX589864:ADL589864 AMT589864:ANH589864 AWP589864:AXD589864 BGL589864:BGZ589864 BQH589864:BQV589864 CAD589864:CAR589864 CJZ589864:CKN589864 CTV589864:CUJ589864 DDR589864:DEF589864 DNN589864:DOB589864 DXJ589864:DXX589864 EHF589864:EHT589864 ERB589864:ERP589864 FAX589864:FBL589864 FKT589864:FLH589864 FUP589864:FVD589864 GEL589864:GEZ589864 GOH589864:GOV589864 GYD589864:GYR589864 HHZ589864:HIN589864 HRV589864:HSJ589864 IBR589864:ICF589864 ILN589864:IMB589864 IVJ589864:IVX589864 JFF589864:JFT589864 JPB589864:JPP589864 JYX589864:JZL589864 KIT589864:KJH589864 KSP589864:KTD589864 LCL589864:LCZ589864 LMH589864:LMV589864 LWD589864:LWR589864 MFZ589864:MGN589864 MPV589864:MQJ589864 MZR589864:NAF589864 NJN589864:NKB589864 NTJ589864:NTX589864 ODF589864:ODT589864 ONB589864:ONP589864 OWX589864:OXL589864 PGT589864:PHH589864 PQP589864:PRD589864 QAL589864:QAZ589864 QKH589864:QKV589864 QUD589864:QUR589864 RDZ589864:REN589864 RNV589864:ROJ589864 RXR589864:RYF589864 SHN589864:SIB589864 SRJ589864:SRX589864 TBF589864:TBT589864 TLB589864:TLP589864 TUX589864:TVL589864 UET589864:UFH589864 UOP589864:UPD589864 UYL589864:UYZ589864 VIH589864:VIV589864 VSD589864:VSR589864 WBZ589864:WCN589864 WLV589864:WMJ589864 WVR589864:WWF589864 J655400:X655400 JF655400:JT655400 TB655400:TP655400 ACX655400:ADL655400 AMT655400:ANH655400 AWP655400:AXD655400 BGL655400:BGZ655400 BQH655400:BQV655400 CAD655400:CAR655400 CJZ655400:CKN655400 CTV655400:CUJ655400 DDR655400:DEF655400 DNN655400:DOB655400 DXJ655400:DXX655400 EHF655400:EHT655400 ERB655400:ERP655400 FAX655400:FBL655400 FKT655400:FLH655400 FUP655400:FVD655400 GEL655400:GEZ655400 GOH655400:GOV655400 GYD655400:GYR655400 HHZ655400:HIN655400 HRV655400:HSJ655400 IBR655400:ICF655400 ILN655400:IMB655400 IVJ655400:IVX655400 JFF655400:JFT655400 JPB655400:JPP655400 JYX655400:JZL655400 KIT655400:KJH655400 KSP655400:KTD655400 LCL655400:LCZ655400 LMH655400:LMV655400 LWD655400:LWR655400 MFZ655400:MGN655400 MPV655400:MQJ655400 MZR655400:NAF655400 NJN655400:NKB655400 NTJ655400:NTX655400 ODF655400:ODT655400 ONB655400:ONP655400 OWX655400:OXL655400 PGT655400:PHH655400 PQP655400:PRD655400 QAL655400:QAZ655400 QKH655400:QKV655400 QUD655400:QUR655400 RDZ655400:REN655400 RNV655400:ROJ655400 RXR655400:RYF655400 SHN655400:SIB655400 SRJ655400:SRX655400 TBF655400:TBT655400 TLB655400:TLP655400 TUX655400:TVL655400 UET655400:UFH655400 UOP655400:UPD655400 UYL655400:UYZ655400 VIH655400:VIV655400 VSD655400:VSR655400 WBZ655400:WCN655400 WLV655400:WMJ655400 WVR655400:WWF655400 J720936:X720936 JF720936:JT720936 TB720936:TP720936 ACX720936:ADL720936 AMT720936:ANH720936 AWP720936:AXD720936 BGL720936:BGZ720936 BQH720936:BQV720936 CAD720936:CAR720936 CJZ720936:CKN720936 CTV720936:CUJ720936 DDR720936:DEF720936 DNN720936:DOB720936 DXJ720936:DXX720936 EHF720936:EHT720936 ERB720936:ERP720936 FAX720936:FBL720936 FKT720936:FLH720936 FUP720936:FVD720936 GEL720936:GEZ720936 GOH720936:GOV720936 GYD720936:GYR720936 HHZ720936:HIN720936 HRV720936:HSJ720936 IBR720936:ICF720936 ILN720936:IMB720936 IVJ720936:IVX720936 JFF720936:JFT720936 JPB720936:JPP720936 JYX720936:JZL720936 KIT720936:KJH720936 KSP720936:KTD720936 LCL720936:LCZ720936 LMH720936:LMV720936 LWD720936:LWR720936 MFZ720936:MGN720936 MPV720936:MQJ720936 MZR720936:NAF720936 NJN720936:NKB720936 NTJ720936:NTX720936 ODF720936:ODT720936 ONB720936:ONP720936 OWX720936:OXL720936 PGT720936:PHH720936 PQP720936:PRD720936 QAL720936:QAZ720936 QKH720936:QKV720936 QUD720936:QUR720936 RDZ720936:REN720936 RNV720936:ROJ720936 RXR720936:RYF720936 SHN720936:SIB720936 SRJ720936:SRX720936 TBF720936:TBT720936 TLB720936:TLP720936 TUX720936:TVL720936 UET720936:UFH720936 UOP720936:UPD720936 UYL720936:UYZ720936 VIH720936:VIV720936 VSD720936:VSR720936 WBZ720936:WCN720936 WLV720936:WMJ720936 WVR720936:WWF720936 J786472:X786472 JF786472:JT786472 TB786472:TP786472 ACX786472:ADL786472 AMT786472:ANH786472 AWP786472:AXD786472 BGL786472:BGZ786472 BQH786472:BQV786472 CAD786472:CAR786472 CJZ786472:CKN786472 CTV786472:CUJ786472 DDR786472:DEF786472 DNN786472:DOB786472 DXJ786472:DXX786472 EHF786472:EHT786472 ERB786472:ERP786472 FAX786472:FBL786472 FKT786472:FLH786472 FUP786472:FVD786472 GEL786472:GEZ786472 GOH786472:GOV786472 GYD786472:GYR786472 HHZ786472:HIN786472 HRV786472:HSJ786472 IBR786472:ICF786472 ILN786472:IMB786472 IVJ786472:IVX786472 JFF786472:JFT786472 JPB786472:JPP786472 JYX786472:JZL786472 KIT786472:KJH786472 KSP786472:KTD786472 LCL786472:LCZ786472 LMH786472:LMV786472 LWD786472:LWR786472 MFZ786472:MGN786472 MPV786472:MQJ786472 MZR786472:NAF786472 NJN786472:NKB786472 NTJ786472:NTX786472 ODF786472:ODT786472 ONB786472:ONP786472 OWX786472:OXL786472 PGT786472:PHH786472 PQP786472:PRD786472 QAL786472:QAZ786472 QKH786472:QKV786472 QUD786472:QUR786472 RDZ786472:REN786472 RNV786472:ROJ786472 RXR786472:RYF786472 SHN786472:SIB786472 SRJ786472:SRX786472 TBF786472:TBT786472 TLB786472:TLP786472 TUX786472:TVL786472 UET786472:UFH786472 UOP786472:UPD786472 UYL786472:UYZ786472 VIH786472:VIV786472 VSD786472:VSR786472 WBZ786472:WCN786472 WLV786472:WMJ786472 WVR786472:WWF786472 J852008:X852008 JF852008:JT852008 TB852008:TP852008 ACX852008:ADL852008 AMT852008:ANH852008 AWP852008:AXD852008 BGL852008:BGZ852008 BQH852008:BQV852008 CAD852008:CAR852008 CJZ852008:CKN852008 CTV852008:CUJ852008 DDR852008:DEF852008 DNN852008:DOB852008 DXJ852008:DXX852008 EHF852008:EHT852008 ERB852008:ERP852008 FAX852008:FBL852008 FKT852008:FLH852008 FUP852008:FVD852008 GEL852008:GEZ852008 GOH852008:GOV852008 GYD852008:GYR852008 HHZ852008:HIN852008 HRV852008:HSJ852008 IBR852008:ICF852008 ILN852008:IMB852008 IVJ852008:IVX852008 JFF852008:JFT852008 JPB852008:JPP852008 JYX852008:JZL852008 KIT852008:KJH852008 KSP852008:KTD852008 LCL852008:LCZ852008 LMH852008:LMV852008 LWD852008:LWR852008 MFZ852008:MGN852008 MPV852008:MQJ852008 MZR852008:NAF852008 NJN852008:NKB852008 NTJ852008:NTX852008 ODF852008:ODT852008 ONB852008:ONP852008 OWX852008:OXL852008 PGT852008:PHH852008 PQP852008:PRD852008 QAL852008:QAZ852008 QKH852008:QKV852008 QUD852008:QUR852008 RDZ852008:REN852008 RNV852008:ROJ852008 RXR852008:RYF852008 SHN852008:SIB852008 SRJ852008:SRX852008 TBF852008:TBT852008 TLB852008:TLP852008 TUX852008:TVL852008 UET852008:UFH852008 UOP852008:UPD852008 UYL852008:UYZ852008 VIH852008:VIV852008 VSD852008:VSR852008 WBZ852008:WCN852008 WLV852008:WMJ852008 WVR852008:WWF852008 J917544:X917544 JF917544:JT917544 TB917544:TP917544 ACX917544:ADL917544 AMT917544:ANH917544 AWP917544:AXD917544 BGL917544:BGZ917544 BQH917544:BQV917544 CAD917544:CAR917544 CJZ917544:CKN917544 CTV917544:CUJ917544 DDR917544:DEF917544 DNN917544:DOB917544 DXJ917544:DXX917544 EHF917544:EHT917544 ERB917544:ERP917544 FAX917544:FBL917544 FKT917544:FLH917544 FUP917544:FVD917544 GEL917544:GEZ917544 GOH917544:GOV917544 GYD917544:GYR917544 HHZ917544:HIN917544 HRV917544:HSJ917544 IBR917544:ICF917544 ILN917544:IMB917544 IVJ917544:IVX917544 JFF917544:JFT917544 JPB917544:JPP917544 JYX917544:JZL917544 KIT917544:KJH917544 KSP917544:KTD917544 LCL917544:LCZ917544 LMH917544:LMV917544 LWD917544:LWR917544 MFZ917544:MGN917544 MPV917544:MQJ917544 MZR917544:NAF917544 NJN917544:NKB917544 NTJ917544:NTX917544 ODF917544:ODT917544 ONB917544:ONP917544 OWX917544:OXL917544 PGT917544:PHH917544 PQP917544:PRD917544 QAL917544:QAZ917544 QKH917544:QKV917544 QUD917544:QUR917544 RDZ917544:REN917544 RNV917544:ROJ917544 RXR917544:RYF917544 SHN917544:SIB917544 SRJ917544:SRX917544 TBF917544:TBT917544 TLB917544:TLP917544 TUX917544:TVL917544 UET917544:UFH917544 UOP917544:UPD917544 UYL917544:UYZ917544 VIH917544:VIV917544 VSD917544:VSR917544 WBZ917544:WCN917544 WLV917544:WMJ917544 WVR917544:WWF917544 J983080:X983080 JF983080:JT983080 TB983080:TP983080 ACX983080:ADL983080 AMT983080:ANH983080 AWP983080:AXD983080 BGL983080:BGZ983080 BQH983080:BQV983080 CAD983080:CAR983080 CJZ983080:CKN983080 CTV983080:CUJ983080 DDR983080:DEF983080 DNN983080:DOB983080 DXJ983080:DXX983080 EHF983080:EHT983080 ERB983080:ERP983080 FAX983080:FBL983080 FKT983080:FLH983080 FUP983080:FVD983080 GEL983080:GEZ983080 GOH983080:GOV983080 GYD983080:GYR983080 HHZ983080:HIN983080 HRV983080:HSJ983080 IBR983080:ICF983080 ILN983080:IMB983080 IVJ983080:IVX983080 JFF983080:JFT983080 JPB983080:JPP983080 JYX983080:JZL983080 KIT983080:KJH983080 KSP983080:KTD983080 LCL983080:LCZ983080 LMH983080:LMV983080 LWD983080:LWR983080 MFZ983080:MGN983080 MPV983080:MQJ983080 MZR983080:NAF983080 NJN983080:NKB983080 NTJ983080:NTX983080 ODF983080:ODT983080 ONB983080:ONP983080 OWX983080:OXL983080 PGT983080:PHH983080 PQP983080:PRD983080 QAL983080:QAZ983080 QKH983080:QKV983080 QUD983080:QUR983080 RDZ983080:REN983080 RNV983080:ROJ983080 RXR983080:RYF983080 SHN983080:SIB983080 SRJ983080:SRX983080 TBF983080:TBT983080 TLB983080:TLP983080 TUX983080:TVL983080 UET983080:UFH983080 UOP983080:UPD983080 UYL983080:UYZ983080 VIH983080:VIV983080 VSD983080:VSR983080 WBZ983080:WCN983080 WLV983080:WMJ983080 WVR983080:WWF983080 J50:X50 JF50:JT50 TB50:TP50 ACX50:ADL50 AMT50:ANH50 AWP50:AXD50 BGL50:BGZ50 BQH50:BQV50 CAD50:CAR50 CJZ50:CKN50 CTV50:CUJ50 DDR50:DEF50 DNN50:DOB50 DXJ50:DXX50 EHF50:EHT50 ERB50:ERP50 FAX50:FBL50 FKT50:FLH50 FUP50:FVD50 GEL50:GEZ50 GOH50:GOV50 GYD50:GYR50 HHZ50:HIN50 HRV50:HSJ50 IBR50:ICF50 ILN50:IMB50 IVJ50:IVX50 JFF50:JFT50 JPB50:JPP50 JYX50:JZL50 KIT50:KJH50 KSP50:KTD50 LCL50:LCZ50 LMH50:LMV50 LWD50:LWR50 MFZ50:MGN50 MPV50:MQJ50 MZR50:NAF50 NJN50:NKB50 NTJ50:NTX50 ODF50:ODT50 ONB50:ONP50 OWX50:OXL50 PGT50:PHH50 PQP50:PRD50 QAL50:QAZ50 QKH50:QKV50 QUD50:QUR50 RDZ50:REN50 RNV50:ROJ50 RXR50:RYF50 SHN50:SIB50 SRJ50:SRX50 TBF50:TBT50 TLB50:TLP50 TUX50:TVL50 UET50:UFH50 UOP50:UPD50 UYL50:UYZ50 VIH50:VIV50 VSD50:VSR50 WBZ50:WCN50 WLV50:WMJ50 WVR50:WWF50 J65578:X65578 JF65578:JT65578 TB65578:TP65578 ACX65578:ADL65578 AMT65578:ANH65578 AWP65578:AXD65578 BGL65578:BGZ65578 BQH65578:BQV65578 CAD65578:CAR65578 CJZ65578:CKN65578 CTV65578:CUJ65578 DDR65578:DEF65578 DNN65578:DOB65578 DXJ65578:DXX65578 EHF65578:EHT65578 ERB65578:ERP65578 FAX65578:FBL65578 FKT65578:FLH65578 FUP65578:FVD65578 GEL65578:GEZ65578 GOH65578:GOV65578 GYD65578:GYR65578 HHZ65578:HIN65578 HRV65578:HSJ65578 IBR65578:ICF65578 ILN65578:IMB65578 IVJ65578:IVX65578 JFF65578:JFT65578 JPB65578:JPP65578 JYX65578:JZL65578 KIT65578:KJH65578 KSP65578:KTD65578 LCL65578:LCZ65578 LMH65578:LMV65578 LWD65578:LWR65578 MFZ65578:MGN65578 MPV65578:MQJ65578 MZR65578:NAF65578 NJN65578:NKB65578 NTJ65578:NTX65578 ODF65578:ODT65578 ONB65578:ONP65578 OWX65578:OXL65578 PGT65578:PHH65578 PQP65578:PRD65578 QAL65578:QAZ65578 QKH65578:QKV65578 QUD65578:QUR65578 RDZ65578:REN65578 RNV65578:ROJ65578 RXR65578:RYF65578 SHN65578:SIB65578 SRJ65578:SRX65578 TBF65578:TBT65578 TLB65578:TLP65578 TUX65578:TVL65578 UET65578:UFH65578 UOP65578:UPD65578 UYL65578:UYZ65578 VIH65578:VIV65578 VSD65578:VSR65578 WBZ65578:WCN65578 WLV65578:WMJ65578 WVR65578:WWF65578 J131114:X131114 JF131114:JT131114 TB131114:TP131114 ACX131114:ADL131114 AMT131114:ANH131114 AWP131114:AXD131114 BGL131114:BGZ131114 BQH131114:BQV131114 CAD131114:CAR131114 CJZ131114:CKN131114 CTV131114:CUJ131114 DDR131114:DEF131114 DNN131114:DOB131114 DXJ131114:DXX131114 EHF131114:EHT131114 ERB131114:ERP131114 FAX131114:FBL131114 FKT131114:FLH131114 FUP131114:FVD131114 GEL131114:GEZ131114 GOH131114:GOV131114 GYD131114:GYR131114 HHZ131114:HIN131114 HRV131114:HSJ131114 IBR131114:ICF131114 ILN131114:IMB131114 IVJ131114:IVX131114 JFF131114:JFT131114 JPB131114:JPP131114 JYX131114:JZL131114 KIT131114:KJH131114 KSP131114:KTD131114 LCL131114:LCZ131114 LMH131114:LMV131114 LWD131114:LWR131114 MFZ131114:MGN131114 MPV131114:MQJ131114 MZR131114:NAF131114 NJN131114:NKB131114 NTJ131114:NTX131114 ODF131114:ODT131114 ONB131114:ONP131114 OWX131114:OXL131114 PGT131114:PHH131114 PQP131114:PRD131114 QAL131114:QAZ131114 QKH131114:QKV131114 QUD131114:QUR131114 RDZ131114:REN131114 RNV131114:ROJ131114 RXR131114:RYF131114 SHN131114:SIB131114 SRJ131114:SRX131114 TBF131114:TBT131114 TLB131114:TLP131114 TUX131114:TVL131114 UET131114:UFH131114 UOP131114:UPD131114 UYL131114:UYZ131114 VIH131114:VIV131114 VSD131114:VSR131114 WBZ131114:WCN131114 WLV131114:WMJ131114 WVR131114:WWF131114 J196650:X196650 JF196650:JT196650 TB196650:TP196650 ACX196650:ADL196650 AMT196650:ANH196650 AWP196650:AXD196650 BGL196650:BGZ196650 BQH196650:BQV196650 CAD196650:CAR196650 CJZ196650:CKN196650 CTV196650:CUJ196650 DDR196650:DEF196650 DNN196650:DOB196650 DXJ196650:DXX196650 EHF196650:EHT196650 ERB196650:ERP196650 FAX196650:FBL196650 FKT196650:FLH196650 FUP196650:FVD196650 GEL196650:GEZ196650 GOH196650:GOV196650 GYD196650:GYR196650 HHZ196650:HIN196650 HRV196650:HSJ196650 IBR196650:ICF196650 ILN196650:IMB196650 IVJ196650:IVX196650 JFF196650:JFT196650 JPB196650:JPP196650 JYX196650:JZL196650 KIT196650:KJH196650 KSP196650:KTD196650 LCL196650:LCZ196650 LMH196650:LMV196650 LWD196650:LWR196650 MFZ196650:MGN196650 MPV196650:MQJ196650 MZR196650:NAF196650 NJN196650:NKB196650 NTJ196650:NTX196650 ODF196650:ODT196650 ONB196650:ONP196650 OWX196650:OXL196650 PGT196650:PHH196650 PQP196650:PRD196650 QAL196650:QAZ196650 QKH196650:QKV196650 QUD196650:QUR196650 RDZ196650:REN196650 RNV196650:ROJ196650 RXR196650:RYF196650 SHN196650:SIB196650 SRJ196650:SRX196650 TBF196650:TBT196650 TLB196650:TLP196650 TUX196650:TVL196650 UET196650:UFH196650 UOP196650:UPD196650 UYL196650:UYZ196650 VIH196650:VIV196650 VSD196650:VSR196650 WBZ196650:WCN196650 WLV196650:WMJ196650 WVR196650:WWF196650 J262186:X262186 JF262186:JT262186 TB262186:TP262186 ACX262186:ADL262186 AMT262186:ANH262186 AWP262186:AXD262186 BGL262186:BGZ262186 BQH262186:BQV262186 CAD262186:CAR262186 CJZ262186:CKN262186 CTV262186:CUJ262186 DDR262186:DEF262186 DNN262186:DOB262186 DXJ262186:DXX262186 EHF262186:EHT262186 ERB262186:ERP262186 FAX262186:FBL262186 FKT262186:FLH262186 FUP262186:FVD262186 GEL262186:GEZ262186 GOH262186:GOV262186 GYD262186:GYR262186 HHZ262186:HIN262186 HRV262186:HSJ262186 IBR262186:ICF262186 ILN262186:IMB262186 IVJ262186:IVX262186 JFF262186:JFT262186 JPB262186:JPP262186 JYX262186:JZL262186 KIT262186:KJH262186 KSP262186:KTD262186 LCL262186:LCZ262186 LMH262186:LMV262186 LWD262186:LWR262186 MFZ262186:MGN262186 MPV262186:MQJ262186 MZR262186:NAF262186 NJN262186:NKB262186 NTJ262186:NTX262186 ODF262186:ODT262186 ONB262186:ONP262186 OWX262186:OXL262186 PGT262186:PHH262186 PQP262186:PRD262186 QAL262186:QAZ262186 QKH262186:QKV262186 QUD262186:QUR262186 RDZ262186:REN262186 RNV262186:ROJ262186 RXR262186:RYF262186 SHN262186:SIB262186 SRJ262186:SRX262186 TBF262186:TBT262186 TLB262186:TLP262186 TUX262186:TVL262186 UET262186:UFH262186 UOP262186:UPD262186 UYL262186:UYZ262186 VIH262186:VIV262186 VSD262186:VSR262186 WBZ262186:WCN262186 WLV262186:WMJ262186 WVR262186:WWF262186 J327722:X327722 JF327722:JT327722 TB327722:TP327722 ACX327722:ADL327722 AMT327722:ANH327722 AWP327722:AXD327722 BGL327722:BGZ327722 BQH327722:BQV327722 CAD327722:CAR327722 CJZ327722:CKN327722 CTV327722:CUJ327722 DDR327722:DEF327722 DNN327722:DOB327722 DXJ327722:DXX327722 EHF327722:EHT327722 ERB327722:ERP327722 FAX327722:FBL327722 FKT327722:FLH327722 FUP327722:FVD327722 GEL327722:GEZ327722 GOH327722:GOV327722 GYD327722:GYR327722 HHZ327722:HIN327722 HRV327722:HSJ327722 IBR327722:ICF327722 ILN327722:IMB327722 IVJ327722:IVX327722 JFF327722:JFT327722 JPB327722:JPP327722 JYX327722:JZL327722 KIT327722:KJH327722 KSP327722:KTD327722 LCL327722:LCZ327722 LMH327722:LMV327722 LWD327722:LWR327722 MFZ327722:MGN327722 MPV327722:MQJ327722 MZR327722:NAF327722 NJN327722:NKB327722 NTJ327722:NTX327722 ODF327722:ODT327722 ONB327722:ONP327722 OWX327722:OXL327722 PGT327722:PHH327722 PQP327722:PRD327722 QAL327722:QAZ327722 QKH327722:QKV327722 QUD327722:QUR327722 RDZ327722:REN327722 RNV327722:ROJ327722 RXR327722:RYF327722 SHN327722:SIB327722 SRJ327722:SRX327722 TBF327722:TBT327722 TLB327722:TLP327722 TUX327722:TVL327722 UET327722:UFH327722 UOP327722:UPD327722 UYL327722:UYZ327722 VIH327722:VIV327722 VSD327722:VSR327722 WBZ327722:WCN327722 WLV327722:WMJ327722 WVR327722:WWF327722 J393258:X393258 JF393258:JT393258 TB393258:TP393258 ACX393258:ADL393258 AMT393258:ANH393258 AWP393258:AXD393258 BGL393258:BGZ393258 BQH393258:BQV393258 CAD393258:CAR393258 CJZ393258:CKN393258 CTV393258:CUJ393258 DDR393258:DEF393258 DNN393258:DOB393258 DXJ393258:DXX393258 EHF393258:EHT393258 ERB393258:ERP393258 FAX393258:FBL393258 FKT393258:FLH393258 FUP393258:FVD393258 GEL393258:GEZ393258 GOH393258:GOV393258 GYD393258:GYR393258 HHZ393258:HIN393258 HRV393258:HSJ393258 IBR393258:ICF393258 ILN393258:IMB393258 IVJ393258:IVX393258 JFF393258:JFT393258 JPB393258:JPP393258 JYX393258:JZL393258 KIT393258:KJH393258 KSP393258:KTD393258 LCL393258:LCZ393258 LMH393258:LMV393258 LWD393258:LWR393258 MFZ393258:MGN393258 MPV393258:MQJ393258 MZR393258:NAF393258 NJN393258:NKB393258 NTJ393258:NTX393258 ODF393258:ODT393258 ONB393258:ONP393258 OWX393258:OXL393258 PGT393258:PHH393258 PQP393258:PRD393258 QAL393258:QAZ393258 QKH393258:QKV393258 QUD393258:QUR393258 RDZ393258:REN393258 RNV393258:ROJ393258 RXR393258:RYF393258 SHN393258:SIB393258 SRJ393258:SRX393258 TBF393258:TBT393258 TLB393258:TLP393258 TUX393258:TVL393258 UET393258:UFH393258 UOP393258:UPD393258 UYL393258:UYZ393258 VIH393258:VIV393258 VSD393258:VSR393258 WBZ393258:WCN393258 WLV393258:WMJ393258 WVR393258:WWF393258 J458794:X458794 JF458794:JT458794 TB458794:TP458794 ACX458794:ADL458794 AMT458794:ANH458794 AWP458794:AXD458794 BGL458794:BGZ458794 BQH458794:BQV458794 CAD458794:CAR458794 CJZ458794:CKN458794 CTV458794:CUJ458794 DDR458794:DEF458794 DNN458794:DOB458794 DXJ458794:DXX458794 EHF458794:EHT458794 ERB458794:ERP458794 FAX458794:FBL458794 FKT458794:FLH458794 FUP458794:FVD458794 GEL458794:GEZ458794 GOH458794:GOV458794 GYD458794:GYR458794 HHZ458794:HIN458794 HRV458794:HSJ458794 IBR458794:ICF458794 ILN458794:IMB458794 IVJ458794:IVX458794 JFF458794:JFT458794 JPB458794:JPP458794 JYX458794:JZL458794 KIT458794:KJH458794 KSP458794:KTD458794 LCL458794:LCZ458794 LMH458794:LMV458794 LWD458794:LWR458794 MFZ458794:MGN458794 MPV458794:MQJ458794 MZR458794:NAF458794 NJN458794:NKB458794 NTJ458794:NTX458794 ODF458794:ODT458794 ONB458794:ONP458794 OWX458794:OXL458794 PGT458794:PHH458794 PQP458794:PRD458794 QAL458794:QAZ458794 QKH458794:QKV458794 QUD458794:QUR458794 RDZ458794:REN458794 RNV458794:ROJ458794 RXR458794:RYF458794 SHN458794:SIB458794 SRJ458794:SRX458794 TBF458794:TBT458794 TLB458794:TLP458794 TUX458794:TVL458794 UET458794:UFH458794 UOP458794:UPD458794 UYL458794:UYZ458794 VIH458794:VIV458794 VSD458794:VSR458794 WBZ458794:WCN458794 WLV458794:WMJ458794 WVR458794:WWF458794 J524330:X524330 JF524330:JT524330 TB524330:TP524330 ACX524330:ADL524330 AMT524330:ANH524330 AWP524330:AXD524330 BGL524330:BGZ524330 BQH524330:BQV524330 CAD524330:CAR524330 CJZ524330:CKN524330 CTV524330:CUJ524330 DDR524330:DEF524330 DNN524330:DOB524330 DXJ524330:DXX524330 EHF524330:EHT524330 ERB524330:ERP524330 FAX524330:FBL524330 FKT524330:FLH524330 FUP524330:FVD524330 GEL524330:GEZ524330 GOH524330:GOV524330 GYD524330:GYR524330 HHZ524330:HIN524330 HRV524330:HSJ524330 IBR524330:ICF524330 ILN524330:IMB524330 IVJ524330:IVX524330 JFF524330:JFT524330 JPB524330:JPP524330 JYX524330:JZL524330 KIT524330:KJH524330 KSP524330:KTD524330 LCL524330:LCZ524330 LMH524330:LMV524330 LWD524330:LWR524330 MFZ524330:MGN524330 MPV524330:MQJ524330 MZR524330:NAF524330 NJN524330:NKB524330 NTJ524330:NTX524330 ODF524330:ODT524330 ONB524330:ONP524330 OWX524330:OXL524330 PGT524330:PHH524330 PQP524330:PRD524330 QAL524330:QAZ524330 QKH524330:QKV524330 QUD524330:QUR524330 RDZ524330:REN524330 RNV524330:ROJ524330 RXR524330:RYF524330 SHN524330:SIB524330 SRJ524330:SRX524330 TBF524330:TBT524330 TLB524330:TLP524330 TUX524330:TVL524330 UET524330:UFH524330 UOP524330:UPD524330 UYL524330:UYZ524330 VIH524330:VIV524330 VSD524330:VSR524330 WBZ524330:WCN524330 WLV524330:WMJ524330 WVR524330:WWF524330 J589866:X589866 JF589866:JT589866 TB589866:TP589866 ACX589866:ADL589866 AMT589866:ANH589866 AWP589866:AXD589866 BGL589866:BGZ589866 BQH589866:BQV589866 CAD589866:CAR589866 CJZ589866:CKN589866 CTV589866:CUJ589866 DDR589866:DEF589866 DNN589866:DOB589866 DXJ589866:DXX589866 EHF589866:EHT589866 ERB589866:ERP589866 FAX589866:FBL589866 FKT589866:FLH589866 FUP589866:FVD589866 GEL589866:GEZ589866 GOH589866:GOV589866 GYD589866:GYR589866 HHZ589866:HIN589866 HRV589866:HSJ589866 IBR589866:ICF589866 ILN589866:IMB589866 IVJ589866:IVX589866 JFF589866:JFT589866 JPB589866:JPP589866 JYX589866:JZL589866 KIT589866:KJH589866 KSP589866:KTD589866 LCL589866:LCZ589866 LMH589866:LMV589866 LWD589866:LWR589866 MFZ589866:MGN589866 MPV589866:MQJ589866 MZR589866:NAF589866 NJN589866:NKB589866 NTJ589866:NTX589866 ODF589866:ODT589866 ONB589866:ONP589866 OWX589866:OXL589866 PGT589866:PHH589866 PQP589866:PRD589866 QAL589866:QAZ589866 QKH589866:QKV589866 QUD589866:QUR589866 RDZ589866:REN589866 RNV589866:ROJ589866 RXR589866:RYF589866 SHN589866:SIB589866 SRJ589866:SRX589866 TBF589866:TBT589866 TLB589866:TLP589866 TUX589866:TVL589866 UET589866:UFH589866 UOP589866:UPD589866 UYL589866:UYZ589866 VIH589866:VIV589866 VSD589866:VSR589866 WBZ589866:WCN589866 WLV589866:WMJ589866 WVR589866:WWF589866 J655402:X655402 JF655402:JT655402 TB655402:TP655402 ACX655402:ADL655402 AMT655402:ANH655402 AWP655402:AXD655402 BGL655402:BGZ655402 BQH655402:BQV655402 CAD655402:CAR655402 CJZ655402:CKN655402 CTV655402:CUJ655402 DDR655402:DEF655402 DNN655402:DOB655402 DXJ655402:DXX655402 EHF655402:EHT655402 ERB655402:ERP655402 FAX655402:FBL655402 FKT655402:FLH655402 FUP655402:FVD655402 GEL655402:GEZ655402 GOH655402:GOV655402 GYD655402:GYR655402 HHZ655402:HIN655402 HRV655402:HSJ655402 IBR655402:ICF655402 ILN655402:IMB655402 IVJ655402:IVX655402 JFF655402:JFT655402 JPB655402:JPP655402 JYX655402:JZL655402 KIT655402:KJH655402 KSP655402:KTD655402 LCL655402:LCZ655402 LMH655402:LMV655402 LWD655402:LWR655402 MFZ655402:MGN655402 MPV655402:MQJ655402 MZR655402:NAF655402 NJN655402:NKB655402 NTJ655402:NTX655402 ODF655402:ODT655402 ONB655402:ONP655402 OWX655402:OXL655402 PGT655402:PHH655402 PQP655402:PRD655402 QAL655402:QAZ655402 QKH655402:QKV655402 QUD655402:QUR655402 RDZ655402:REN655402 RNV655402:ROJ655402 RXR655402:RYF655402 SHN655402:SIB655402 SRJ655402:SRX655402 TBF655402:TBT655402 TLB655402:TLP655402 TUX655402:TVL655402 UET655402:UFH655402 UOP655402:UPD655402 UYL655402:UYZ655402 VIH655402:VIV655402 VSD655402:VSR655402 WBZ655402:WCN655402 WLV655402:WMJ655402 WVR655402:WWF655402 J720938:X720938 JF720938:JT720938 TB720938:TP720938 ACX720938:ADL720938 AMT720938:ANH720938 AWP720938:AXD720938 BGL720938:BGZ720938 BQH720938:BQV720938 CAD720938:CAR720938 CJZ720938:CKN720938 CTV720938:CUJ720938 DDR720938:DEF720938 DNN720938:DOB720938 DXJ720938:DXX720938 EHF720938:EHT720938 ERB720938:ERP720938 FAX720938:FBL720938 FKT720938:FLH720938 FUP720938:FVD720938 GEL720938:GEZ720938 GOH720938:GOV720938 GYD720938:GYR720938 HHZ720938:HIN720938 HRV720938:HSJ720938 IBR720938:ICF720938 ILN720938:IMB720938 IVJ720938:IVX720938 JFF720938:JFT720938 JPB720938:JPP720938 JYX720938:JZL720938 KIT720938:KJH720938 KSP720938:KTD720938 LCL720938:LCZ720938 LMH720938:LMV720938 LWD720938:LWR720938 MFZ720938:MGN720938 MPV720938:MQJ720938 MZR720938:NAF720938 NJN720938:NKB720938 NTJ720938:NTX720938 ODF720938:ODT720938 ONB720938:ONP720938 OWX720938:OXL720938 PGT720938:PHH720938 PQP720938:PRD720938 QAL720938:QAZ720938 QKH720938:QKV720938 QUD720938:QUR720938 RDZ720938:REN720938 RNV720938:ROJ720938 RXR720938:RYF720938 SHN720938:SIB720938 SRJ720938:SRX720938 TBF720938:TBT720938 TLB720938:TLP720938 TUX720938:TVL720938 UET720938:UFH720938 UOP720938:UPD720938 UYL720938:UYZ720938 VIH720938:VIV720938 VSD720938:VSR720938 WBZ720938:WCN720938 WLV720938:WMJ720938 WVR720938:WWF720938 J786474:X786474 JF786474:JT786474 TB786474:TP786474 ACX786474:ADL786474 AMT786474:ANH786474 AWP786474:AXD786474 BGL786474:BGZ786474 BQH786474:BQV786474 CAD786474:CAR786474 CJZ786474:CKN786474 CTV786474:CUJ786474 DDR786474:DEF786474 DNN786474:DOB786474 DXJ786474:DXX786474 EHF786474:EHT786474 ERB786474:ERP786474 FAX786474:FBL786474 FKT786474:FLH786474 FUP786474:FVD786474 GEL786474:GEZ786474 GOH786474:GOV786474 GYD786474:GYR786474 HHZ786474:HIN786474 HRV786474:HSJ786474 IBR786474:ICF786474 ILN786474:IMB786474 IVJ786474:IVX786474 JFF786474:JFT786474 JPB786474:JPP786474 JYX786474:JZL786474 KIT786474:KJH786474 KSP786474:KTD786474 LCL786474:LCZ786474 LMH786474:LMV786474 LWD786474:LWR786474 MFZ786474:MGN786474 MPV786474:MQJ786474 MZR786474:NAF786474 NJN786474:NKB786474 NTJ786474:NTX786474 ODF786474:ODT786474 ONB786474:ONP786474 OWX786474:OXL786474 PGT786474:PHH786474 PQP786474:PRD786474 QAL786474:QAZ786474 QKH786474:QKV786474 QUD786474:QUR786474 RDZ786474:REN786474 RNV786474:ROJ786474 RXR786474:RYF786474 SHN786474:SIB786474 SRJ786474:SRX786474 TBF786474:TBT786474 TLB786474:TLP786474 TUX786474:TVL786474 UET786474:UFH786474 UOP786474:UPD786474 UYL786474:UYZ786474 VIH786474:VIV786474 VSD786474:VSR786474 WBZ786474:WCN786474 WLV786474:WMJ786474 WVR786474:WWF786474 J852010:X852010 JF852010:JT852010 TB852010:TP852010 ACX852010:ADL852010 AMT852010:ANH852010 AWP852010:AXD852010 BGL852010:BGZ852010 BQH852010:BQV852010 CAD852010:CAR852010 CJZ852010:CKN852010 CTV852010:CUJ852010 DDR852010:DEF852010 DNN852010:DOB852010 DXJ852010:DXX852010 EHF852010:EHT852010 ERB852010:ERP852010 FAX852010:FBL852010 FKT852010:FLH852010 FUP852010:FVD852010 GEL852010:GEZ852010 GOH852010:GOV852010 GYD852010:GYR852010 HHZ852010:HIN852010 HRV852010:HSJ852010 IBR852010:ICF852010 ILN852010:IMB852010 IVJ852010:IVX852010 JFF852010:JFT852010 JPB852010:JPP852010 JYX852010:JZL852010 KIT852010:KJH852010 KSP852010:KTD852010 LCL852010:LCZ852010 LMH852010:LMV852010 LWD852010:LWR852010 MFZ852010:MGN852010 MPV852010:MQJ852010 MZR852010:NAF852010 NJN852010:NKB852010 NTJ852010:NTX852010 ODF852010:ODT852010 ONB852010:ONP852010 OWX852010:OXL852010 PGT852010:PHH852010 PQP852010:PRD852010 QAL852010:QAZ852010 QKH852010:QKV852010 QUD852010:QUR852010 RDZ852010:REN852010 RNV852010:ROJ852010 RXR852010:RYF852010 SHN852010:SIB852010 SRJ852010:SRX852010 TBF852010:TBT852010 TLB852010:TLP852010 TUX852010:TVL852010 UET852010:UFH852010 UOP852010:UPD852010 UYL852010:UYZ852010 VIH852010:VIV852010 VSD852010:VSR852010 WBZ852010:WCN852010 WLV852010:WMJ852010 WVR852010:WWF852010 J917546:X917546 JF917546:JT917546 TB917546:TP917546 ACX917546:ADL917546 AMT917546:ANH917546 AWP917546:AXD917546 BGL917546:BGZ917546 BQH917546:BQV917546 CAD917546:CAR917546 CJZ917546:CKN917546 CTV917546:CUJ917546 DDR917546:DEF917546 DNN917546:DOB917546 DXJ917546:DXX917546 EHF917546:EHT917546 ERB917546:ERP917546 FAX917546:FBL917546 FKT917546:FLH917546 FUP917546:FVD917546 GEL917546:GEZ917546 GOH917546:GOV917546 GYD917546:GYR917546 HHZ917546:HIN917546 HRV917546:HSJ917546 IBR917546:ICF917546 ILN917546:IMB917546 IVJ917546:IVX917546 JFF917546:JFT917546 JPB917546:JPP917546 JYX917546:JZL917546 KIT917546:KJH917546 KSP917546:KTD917546 LCL917546:LCZ917546 LMH917546:LMV917546 LWD917546:LWR917546 MFZ917546:MGN917546 MPV917546:MQJ917546 MZR917546:NAF917546 NJN917546:NKB917546 NTJ917546:NTX917546 ODF917546:ODT917546 ONB917546:ONP917546 OWX917546:OXL917546 PGT917546:PHH917546 PQP917546:PRD917546 QAL917546:QAZ917546 QKH917546:QKV917546 QUD917546:QUR917546 RDZ917546:REN917546 RNV917546:ROJ917546 RXR917546:RYF917546 SHN917546:SIB917546 SRJ917546:SRX917546 TBF917546:TBT917546 TLB917546:TLP917546 TUX917546:TVL917546 UET917546:UFH917546 UOP917546:UPD917546 UYL917546:UYZ917546 VIH917546:VIV917546 VSD917546:VSR917546 WBZ917546:WCN917546 WLV917546:WMJ917546 WVR917546:WWF917546 J983082:X983082 JF983082:JT983082 TB983082:TP983082 ACX983082:ADL983082 AMT983082:ANH983082 AWP983082:AXD983082 BGL983082:BGZ983082 BQH983082:BQV983082 CAD983082:CAR983082 CJZ983082:CKN983082 CTV983082:CUJ983082 DDR983082:DEF983082 DNN983082:DOB983082 DXJ983082:DXX983082 EHF983082:EHT983082 ERB983082:ERP983082 FAX983082:FBL983082 FKT983082:FLH983082 FUP983082:FVD983082 GEL983082:GEZ983082 GOH983082:GOV983082 GYD983082:GYR983082 HHZ983082:HIN983082 HRV983082:HSJ983082 IBR983082:ICF983082 ILN983082:IMB983082 IVJ983082:IVX983082 JFF983082:JFT983082 JPB983082:JPP983082 JYX983082:JZL983082 KIT983082:KJH983082 KSP983082:KTD983082 LCL983082:LCZ983082 LMH983082:LMV983082 LWD983082:LWR983082 MFZ983082:MGN983082 MPV983082:MQJ983082 MZR983082:NAF983082 NJN983082:NKB983082 NTJ983082:NTX983082 ODF983082:ODT983082 ONB983082:ONP983082 OWX983082:OXL983082 PGT983082:PHH983082 PQP983082:PRD983082 QAL983082:QAZ983082 QKH983082:QKV983082 QUD983082:QUR983082 RDZ983082:REN983082 RNV983082:ROJ983082 RXR983082:RYF983082 SHN983082:SIB983082 SRJ983082:SRX983082 TBF983082:TBT983082 TLB983082:TLP983082 TUX983082:TVL983082 UET983082:UFH983082 UOP983082:UPD983082 UYL983082:UYZ983082 VIH983082:VIV983082 VSD983082:VSR983082 WBZ983082:WCN983082 WLV983082:WMJ983082 WVR983082:WWF983082 J52:X52 JF52:JT52 TB52:TP52 ACX52:ADL52 AMT52:ANH52 AWP52:AXD52 BGL52:BGZ52 BQH52:BQV52 CAD52:CAR52 CJZ52:CKN52 CTV52:CUJ52 DDR52:DEF52 DNN52:DOB52 DXJ52:DXX52 EHF52:EHT52 ERB52:ERP52 FAX52:FBL52 FKT52:FLH52 FUP52:FVD52 GEL52:GEZ52 GOH52:GOV52 GYD52:GYR52 HHZ52:HIN52 HRV52:HSJ52 IBR52:ICF52 ILN52:IMB52 IVJ52:IVX52 JFF52:JFT52 JPB52:JPP52 JYX52:JZL52 KIT52:KJH52 KSP52:KTD52 LCL52:LCZ52 LMH52:LMV52 LWD52:LWR52 MFZ52:MGN52 MPV52:MQJ52 MZR52:NAF52 NJN52:NKB52 NTJ52:NTX52 ODF52:ODT52 ONB52:ONP52 OWX52:OXL52 PGT52:PHH52 PQP52:PRD52 QAL52:QAZ52 QKH52:QKV52 QUD52:QUR52 RDZ52:REN52 RNV52:ROJ52 RXR52:RYF52 SHN52:SIB52 SRJ52:SRX52 TBF52:TBT52 TLB52:TLP52 TUX52:TVL52 UET52:UFH52 UOP52:UPD52 UYL52:UYZ52 VIH52:VIV52 VSD52:VSR52 WBZ52:WCN52 WLV52:WMJ52 WVR52:WWF52 J65580:X65580 JF65580:JT65580 TB65580:TP65580 ACX65580:ADL65580 AMT65580:ANH65580 AWP65580:AXD65580 BGL65580:BGZ65580 BQH65580:BQV65580 CAD65580:CAR65580 CJZ65580:CKN65580 CTV65580:CUJ65580 DDR65580:DEF65580 DNN65580:DOB65580 DXJ65580:DXX65580 EHF65580:EHT65580 ERB65580:ERP65580 FAX65580:FBL65580 FKT65580:FLH65580 FUP65580:FVD65580 GEL65580:GEZ65580 GOH65580:GOV65580 GYD65580:GYR65580 HHZ65580:HIN65580 HRV65580:HSJ65580 IBR65580:ICF65580 ILN65580:IMB65580 IVJ65580:IVX65580 JFF65580:JFT65580 JPB65580:JPP65580 JYX65580:JZL65580 KIT65580:KJH65580 KSP65580:KTD65580 LCL65580:LCZ65580 LMH65580:LMV65580 LWD65580:LWR65580 MFZ65580:MGN65580 MPV65580:MQJ65580 MZR65580:NAF65580 NJN65580:NKB65580 NTJ65580:NTX65580 ODF65580:ODT65580 ONB65580:ONP65580 OWX65580:OXL65580 PGT65580:PHH65580 PQP65580:PRD65580 QAL65580:QAZ65580 QKH65580:QKV65580 QUD65580:QUR65580 RDZ65580:REN65580 RNV65580:ROJ65580 RXR65580:RYF65580 SHN65580:SIB65580 SRJ65580:SRX65580 TBF65580:TBT65580 TLB65580:TLP65580 TUX65580:TVL65580 UET65580:UFH65580 UOP65580:UPD65580 UYL65580:UYZ65580 VIH65580:VIV65580 VSD65580:VSR65580 WBZ65580:WCN65580 WLV65580:WMJ65580 WVR65580:WWF65580 J131116:X131116 JF131116:JT131116 TB131116:TP131116 ACX131116:ADL131116 AMT131116:ANH131116 AWP131116:AXD131116 BGL131116:BGZ131116 BQH131116:BQV131116 CAD131116:CAR131116 CJZ131116:CKN131116 CTV131116:CUJ131116 DDR131116:DEF131116 DNN131116:DOB131116 DXJ131116:DXX131116 EHF131116:EHT131116 ERB131116:ERP131116 FAX131116:FBL131116 FKT131116:FLH131116 FUP131116:FVD131116 GEL131116:GEZ131116 GOH131116:GOV131116 GYD131116:GYR131116 HHZ131116:HIN131116 HRV131116:HSJ131116 IBR131116:ICF131116 ILN131116:IMB131116 IVJ131116:IVX131116 JFF131116:JFT131116 JPB131116:JPP131116 JYX131116:JZL131116 KIT131116:KJH131116 KSP131116:KTD131116 LCL131116:LCZ131116 LMH131116:LMV131116 LWD131116:LWR131116 MFZ131116:MGN131116 MPV131116:MQJ131116 MZR131116:NAF131116 NJN131116:NKB131116 NTJ131116:NTX131116 ODF131116:ODT131116 ONB131116:ONP131116 OWX131116:OXL131116 PGT131116:PHH131116 PQP131116:PRD131116 QAL131116:QAZ131116 QKH131116:QKV131116 QUD131116:QUR131116 RDZ131116:REN131116 RNV131116:ROJ131116 RXR131116:RYF131116 SHN131116:SIB131116 SRJ131116:SRX131116 TBF131116:TBT131116 TLB131116:TLP131116 TUX131116:TVL131116 UET131116:UFH131116 UOP131116:UPD131116 UYL131116:UYZ131116 VIH131116:VIV131116 VSD131116:VSR131116 WBZ131116:WCN131116 WLV131116:WMJ131116 WVR131116:WWF131116 J196652:X196652 JF196652:JT196652 TB196652:TP196652 ACX196652:ADL196652 AMT196652:ANH196652 AWP196652:AXD196652 BGL196652:BGZ196652 BQH196652:BQV196652 CAD196652:CAR196652 CJZ196652:CKN196652 CTV196652:CUJ196652 DDR196652:DEF196652 DNN196652:DOB196652 DXJ196652:DXX196652 EHF196652:EHT196652 ERB196652:ERP196652 FAX196652:FBL196652 FKT196652:FLH196652 FUP196652:FVD196652 GEL196652:GEZ196652 GOH196652:GOV196652 GYD196652:GYR196652 HHZ196652:HIN196652 HRV196652:HSJ196652 IBR196652:ICF196652 ILN196652:IMB196652 IVJ196652:IVX196652 JFF196652:JFT196652 JPB196652:JPP196652 JYX196652:JZL196652 KIT196652:KJH196652 KSP196652:KTD196652 LCL196652:LCZ196652 LMH196652:LMV196652 LWD196652:LWR196652 MFZ196652:MGN196652 MPV196652:MQJ196652 MZR196652:NAF196652 NJN196652:NKB196652 NTJ196652:NTX196652 ODF196652:ODT196652 ONB196652:ONP196652 OWX196652:OXL196652 PGT196652:PHH196652 PQP196652:PRD196652 QAL196652:QAZ196652 QKH196652:QKV196652 QUD196652:QUR196652 RDZ196652:REN196652 RNV196652:ROJ196652 RXR196652:RYF196652 SHN196652:SIB196652 SRJ196652:SRX196652 TBF196652:TBT196652 TLB196652:TLP196652 TUX196652:TVL196652 UET196652:UFH196652 UOP196652:UPD196652 UYL196652:UYZ196652 VIH196652:VIV196652 VSD196652:VSR196652 WBZ196652:WCN196652 WLV196652:WMJ196652 WVR196652:WWF196652 J262188:X262188 JF262188:JT262188 TB262188:TP262188 ACX262188:ADL262188 AMT262188:ANH262188 AWP262188:AXD262188 BGL262188:BGZ262188 BQH262188:BQV262188 CAD262188:CAR262188 CJZ262188:CKN262188 CTV262188:CUJ262188 DDR262188:DEF262188 DNN262188:DOB262188 DXJ262188:DXX262188 EHF262188:EHT262188 ERB262188:ERP262188 FAX262188:FBL262188 FKT262188:FLH262188 FUP262188:FVD262188 GEL262188:GEZ262188 GOH262188:GOV262188 GYD262188:GYR262188 HHZ262188:HIN262188 HRV262188:HSJ262188 IBR262188:ICF262188 ILN262188:IMB262188 IVJ262188:IVX262188 JFF262188:JFT262188 JPB262188:JPP262188 JYX262188:JZL262188 KIT262188:KJH262188 KSP262188:KTD262188 LCL262188:LCZ262188 LMH262188:LMV262188 LWD262188:LWR262188 MFZ262188:MGN262188 MPV262188:MQJ262188 MZR262188:NAF262188 NJN262188:NKB262188 NTJ262188:NTX262188 ODF262188:ODT262188 ONB262188:ONP262188 OWX262188:OXL262188 PGT262188:PHH262188 PQP262188:PRD262188 QAL262188:QAZ262188 QKH262188:QKV262188 QUD262188:QUR262188 RDZ262188:REN262188 RNV262188:ROJ262188 RXR262188:RYF262188 SHN262188:SIB262188 SRJ262188:SRX262188 TBF262188:TBT262188 TLB262188:TLP262188 TUX262188:TVL262188 UET262188:UFH262188 UOP262188:UPD262188 UYL262188:UYZ262188 VIH262188:VIV262188 VSD262188:VSR262188 WBZ262188:WCN262188 WLV262188:WMJ262188 WVR262188:WWF262188 J327724:X327724 JF327724:JT327724 TB327724:TP327724 ACX327724:ADL327724 AMT327724:ANH327724 AWP327724:AXD327724 BGL327724:BGZ327724 BQH327724:BQV327724 CAD327724:CAR327724 CJZ327724:CKN327724 CTV327724:CUJ327724 DDR327724:DEF327724 DNN327724:DOB327724 DXJ327724:DXX327724 EHF327724:EHT327724 ERB327724:ERP327724 FAX327724:FBL327724 FKT327724:FLH327724 FUP327724:FVD327724 GEL327724:GEZ327724 GOH327724:GOV327724 GYD327724:GYR327724 HHZ327724:HIN327724 HRV327724:HSJ327724 IBR327724:ICF327724 ILN327724:IMB327724 IVJ327724:IVX327724 JFF327724:JFT327724 JPB327724:JPP327724 JYX327724:JZL327724 KIT327724:KJH327724 KSP327724:KTD327724 LCL327724:LCZ327724 LMH327724:LMV327724 LWD327724:LWR327724 MFZ327724:MGN327724 MPV327724:MQJ327724 MZR327724:NAF327724 NJN327724:NKB327724 NTJ327724:NTX327724 ODF327724:ODT327724 ONB327724:ONP327724 OWX327724:OXL327724 PGT327724:PHH327724 PQP327724:PRD327724 QAL327724:QAZ327724 QKH327724:QKV327724 QUD327724:QUR327724 RDZ327724:REN327724 RNV327724:ROJ327724 RXR327724:RYF327724 SHN327724:SIB327724 SRJ327724:SRX327724 TBF327724:TBT327724 TLB327724:TLP327724 TUX327724:TVL327724 UET327724:UFH327724 UOP327724:UPD327724 UYL327724:UYZ327724 VIH327724:VIV327724 VSD327724:VSR327724 WBZ327724:WCN327724 WLV327724:WMJ327724 WVR327724:WWF327724 J393260:X393260 JF393260:JT393260 TB393260:TP393260 ACX393260:ADL393260 AMT393260:ANH393260 AWP393260:AXD393260 BGL393260:BGZ393260 BQH393260:BQV393260 CAD393260:CAR393260 CJZ393260:CKN393260 CTV393260:CUJ393260 DDR393260:DEF393260 DNN393260:DOB393260 DXJ393260:DXX393260 EHF393260:EHT393260 ERB393260:ERP393260 FAX393260:FBL393260 FKT393260:FLH393260 FUP393260:FVD393260 GEL393260:GEZ393260 GOH393260:GOV393260 GYD393260:GYR393260 HHZ393260:HIN393260 HRV393260:HSJ393260 IBR393260:ICF393260 ILN393260:IMB393260 IVJ393260:IVX393260 JFF393260:JFT393260 JPB393260:JPP393260 JYX393260:JZL393260 KIT393260:KJH393260 KSP393260:KTD393260 LCL393260:LCZ393260 LMH393260:LMV393260 LWD393260:LWR393260 MFZ393260:MGN393260 MPV393260:MQJ393260 MZR393260:NAF393260 NJN393260:NKB393260 NTJ393260:NTX393260 ODF393260:ODT393260 ONB393260:ONP393260 OWX393260:OXL393260 PGT393260:PHH393260 PQP393260:PRD393260 QAL393260:QAZ393260 QKH393260:QKV393260 QUD393260:QUR393260 RDZ393260:REN393260 RNV393260:ROJ393260 RXR393260:RYF393260 SHN393260:SIB393260 SRJ393260:SRX393260 TBF393260:TBT393260 TLB393260:TLP393260 TUX393260:TVL393260 UET393260:UFH393260 UOP393260:UPD393260 UYL393260:UYZ393260 VIH393260:VIV393260 VSD393260:VSR393260 WBZ393260:WCN393260 WLV393260:WMJ393260 WVR393260:WWF393260 J458796:X458796 JF458796:JT458796 TB458796:TP458796 ACX458796:ADL458796 AMT458796:ANH458796 AWP458796:AXD458796 BGL458796:BGZ458796 BQH458796:BQV458796 CAD458796:CAR458796 CJZ458796:CKN458796 CTV458796:CUJ458796 DDR458796:DEF458796 DNN458796:DOB458796 DXJ458796:DXX458796 EHF458796:EHT458796 ERB458796:ERP458796 FAX458796:FBL458796 FKT458796:FLH458796 FUP458796:FVD458796 GEL458796:GEZ458796 GOH458796:GOV458796 GYD458796:GYR458796 HHZ458796:HIN458796 HRV458796:HSJ458796 IBR458796:ICF458796 ILN458796:IMB458796 IVJ458796:IVX458796 JFF458796:JFT458796 JPB458796:JPP458796 JYX458796:JZL458796 KIT458796:KJH458796 KSP458796:KTD458796 LCL458796:LCZ458796 LMH458796:LMV458796 LWD458796:LWR458796 MFZ458796:MGN458796 MPV458796:MQJ458796 MZR458796:NAF458796 NJN458796:NKB458796 NTJ458796:NTX458796 ODF458796:ODT458796 ONB458796:ONP458796 OWX458796:OXL458796 PGT458796:PHH458796 PQP458796:PRD458796 QAL458796:QAZ458796 QKH458796:QKV458796 QUD458796:QUR458796 RDZ458796:REN458796 RNV458796:ROJ458796 RXR458796:RYF458796 SHN458796:SIB458796 SRJ458796:SRX458796 TBF458796:TBT458796 TLB458796:TLP458796 TUX458796:TVL458796 UET458796:UFH458796 UOP458796:UPD458796 UYL458796:UYZ458796 VIH458796:VIV458796 VSD458796:VSR458796 WBZ458796:WCN458796 WLV458796:WMJ458796 WVR458796:WWF458796 J524332:X524332 JF524332:JT524332 TB524332:TP524332 ACX524332:ADL524332 AMT524332:ANH524332 AWP524332:AXD524332 BGL524332:BGZ524332 BQH524332:BQV524332 CAD524332:CAR524332 CJZ524332:CKN524332 CTV524332:CUJ524332 DDR524332:DEF524332 DNN524332:DOB524332 DXJ524332:DXX524332 EHF524332:EHT524332 ERB524332:ERP524332 FAX524332:FBL524332 FKT524332:FLH524332 FUP524332:FVD524332 GEL524332:GEZ524332 GOH524332:GOV524332 GYD524332:GYR524332 HHZ524332:HIN524332 HRV524332:HSJ524332 IBR524332:ICF524332 ILN524332:IMB524332 IVJ524332:IVX524332 JFF524332:JFT524332 JPB524332:JPP524332 JYX524332:JZL524332 KIT524332:KJH524332 KSP524332:KTD524332 LCL524332:LCZ524332 LMH524332:LMV524332 LWD524332:LWR524332 MFZ524332:MGN524332 MPV524332:MQJ524332 MZR524332:NAF524332 NJN524332:NKB524332 NTJ524332:NTX524332 ODF524332:ODT524332 ONB524332:ONP524332 OWX524332:OXL524332 PGT524332:PHH524332 PQP524332:PRD524332 QAL524332:QAZ524332 QKH524332:QKV524332 QUD524332:QUR524332 RDZ524332:REN524332 RNV524332:ROJ524332 RXR524332:RYF524332 SHN524332:SIB524332 SRJ524332:SRX524332 TBF524332:TBT524332 TLB524332:TLP524332 TUX524332:TVL524332 UET524332:UFH524332 UOP524332:UPD524332 UYL524332:UYZ524332 VIH524332:VIV524332 VSD524332:VSR524332 WBZ524332:WCN524332 WLV524332:WMJ524332 WVR524332:WWF524332 J589868:X589868 JF589868:JT589868 TB589868:TP589868 ACX589868:ADL589868 AMT589868:ANH589868 AWP589868:AXD589868 BGL589868:BGZ589868 BQH589868:BQV589868 CAD589868:CAR589868 CJZ589868:CKN589868 CTV589868:CUJ589868 DDR589868:DEF589868 DNN589868:DOB589868 DXJ589868:DXX589868 EHF589868:EHT589868 ERB589868:ERP589868 FAX589868:FBL589868 FKT589868:FLH589868 FUP589868:FVD589868 GEL589868:GEZ589868 GOH589868:GOV589868 GYD589868:GYR589868 HHZ589868:HIN589868 HRV589868:HSJ589868 IBR589868:ICF589868 ILN589868:IMB589868 IVJ589868:IVX589868 JFF589868:JFT589868 JPB589868:JPP589868 JYX589868:JZL589868 KIT589868:KJH589868 KSP589868:KTD589868 LCL589868:LCZ589868 LMH589868:LMV589868 LWD589868:LWR589868 MFZ589868:MGN589868 MPV589868:MQJ589868 MZR589868:NAF589868 NJN589868:NKB589868 NTJ589868:NTX589868 ODF589868:ODT589868 ONB589868:ONP589868 OWX589868:OXL589868 PGT589868:PHH589868 PQP589868:PRD589868 QAL589868:QAZ589868 QKH589868:QKV589868 QUD589868:QUR589868 RDZ589868:REN589868 RNV589868:ROJ589868 RXR589868:RYF589868 SHN589868:SIB589868 SRJ589868:SRX589868 TBF589868:TBT589868 TLB589868:TLP589868 TUX589868:TVL589868 UET589868:UFH589868 UOP589868:UPD589868 UYL589868:UYZ589868 VIH589868:VIV589868 VSD589868:VSR589868 WBZ589868:WCN589868 WLV589868:WMJ589868 WVR589868:WWF589868 J655404:X655404 JF655404:JT655404 TB655404:TP655404 ACX655404:ADL655404 AMT655404:ANH655404 AWP655404:AXD655404 BGL655404:BGZ655404 BQH655404:BQV655404 CAD655404:CAR655404 CJZ655404:CKN655404 CTV655404:CUJ655404 DDR655404:DEF655404 DNN655404:DOB655404 DXJ655404:DXX655404 EHF655404:EHT655404 ERB655404:ERP655404 FAX655404:FBL655404 FKT655404:FLH655404 FUP655404:FVD655404 GEL655404:GEZ655404 GOH655404:GOV655404 GYD655404:GYR655404 HHZ655404:HIN655404 HRV655404:HSJ655404 IBR655404:ICF655404 ILN655404:IMB655404 IVJ655404:IVX655404 JFF655404:JFT655404 JPB655404:JPP655404 JYX655404:JZL655404 KIT655404:KJH655404 KSP655404:KTD655404 LCL655404:LCZ655404 LMH655404:LMV655404 LWD655404:LWR655404 MFZ655404:MGN655404 MPV655404:MQJ655404 MZR655404:NAF655404 NJN655404:NKB655404 NTJ655404:NTX655404 ODF655404:ODT655404 ONB655404:ONP655404 OWX655404:OXL655404 PGT655404:PHH655404 PQP655404:PRD655404 QAL655404:QAZ655404 QKH655404:QKV655404 QUD655404:QUR655404 RDZ655404:REN655404 RNV655404:ROJ655404 RXR655404:RYF655404 SHN655404:SIB655404 SRJ655404:SRX655404 TBF655404:TBT655404 TLB655404:TLP655404 TUX655404:TVL655404 UET655404:UFH655404 UOP655404:UPD655404 UYL655404:UYZ655404 VIH655404:VIV655404 VSD655404:VSR655404 WBZ655404:WCN655404 WLV655404:WMJ655404 WVR655404:WWF655404 J720940:X720940 JF720940:JT720940 TB720940:TP720940 ACX720940:ADL720940 AMT720940:ANH720940 AWP720940:AXD720940 BGL720940:BGZ720940 BQH720940:BQV720940 CAD720940:CAR720940 CJZ720940:CKN720940 CTV720940:CUJ720940 DDR720940:DEF720940 DNN720940:DOB720940 DXJ720940:DXX720940 EHF720940:EHT720940 ERB720940:ERP720940 FAX720940:FBL720940 FKT720940:FLH720940 FUP720940:FVD720940 GEL720940:GEZ720940 GOH720940:GOV720940 GYD720940:GYR720940 HHZ720940:HIN720940 HRV720940:HSJ720940 IBR720940:ICF720940 ILN720940:IMB720940 IVJ720940:IVX720940 JFF720940:JFT720940 JPB720940:JPP720940 JYX720940:JZL720940 KIT720940:KJH720940 KSP720940:KTD720940 LCL720940:LCZ720940 LMH720940:LMV720940 LWD720940:LWR720940 MFZ720940:MGN720940 MPV720940:MQJ720940 MZR720940:NAF720940 NJN720940:NKB720940 NTJ720940:NTX720940 ODF720940:ODT720940 ONB720940:ONP720940 OWX720940:OXL720940 PGT720940:PHH720940 PQP720940:PRD720940 QAL720940:QAZ720940 QKH720940:QKV720940 QUD720940:QUR720940 RDZ720940:REN720940 RNV720940:ROJ720940 RXR720940:RYF720940 SHN720940:SIB720940 SRJ720940:SRX720940 TBF720940:TBT720940 TLB720940:TLP720940 TUX720940:TVL720940 UET720940:UFH720940 UOP720940:UPD720940 UYL720940:UYZ720940 VIH720940:VIV720940 VSD720940:VSR720940 WBZ720940:WCN720940 WLV720940:WMJ720940 WVR720940:WWF720940 J786476:X786476 JF786476:JT786476 TB786476:TP786476 ACX786476:ADL786476 AMT786476:ANH786476 AWP786476:AXD786476 BGL786476:BGZ786476 BQH786476:BQV786476 CAD786476:CAR786476 CJZ786476:CKN786476 CTV786476:CUJ786476 DDR786476:DEF786476 DNN786476:DOB786476 DXJ786476:DXX786476 EHF786476:EHT786476 ERB786476:ERP786476 FAX786476:FBL786476 FKT786476:FLH786476 FUP786476:FVD786476 GEL786476:GEZ786476 GOH786476:GOV786476 GYD786476:GYR786476 HHZ786476:HIN786476 HRV786476:HSJ786476 IBR786476:ICF786476 ILN786476:IMB786476 IVJ786476:IVX786476 JFF786476:JFT786476 JPB786476:JPP786476 JYX786476:JZL786476 KIT786476:KJH786476 KSP786476:KTD786476 LCL786476:LCZ786476 LMH786476:LMV786476 LWD786476:LWR786476 MFZ786476:MGN786476 MPV786476:MQJ786476 MZR786476:NAF786476 NJN786476:NKB786476 NTJ786476:NTX786476 ODF786476:ODT786476 ONB786476:ONP786476 OWX786476:OXL786476 PGT786476:PHH786476 PQP786476:PRD786476 QAL786476:QAZ786476 QKH786476:QKV786476 QUD786476:QUR786476 RDZ786476:REN786476 RNV786476:ROJ786476 RXR786476:RYF786476 SHN786476:SIB786476 SRJ786476:SRX786476 TBF786476:TBT786476 TLB786476:TLP786476 TUX786476:TVL786476 UET786476:UFH786476 UOP786476:UPD786476 UYL786476:UYZ786476 VIH786476:VIV786476 VSD786476:VSR786476 WBZ786476:WCN786476 WLV786476:WMJ786476 WVR786476:WWF786476 J852012:X852012 JF852012:JT852012 TB852012:TP852012 ACX852012:ADL852012 AMT852012:ANH852012 AWP852012:AXD852012 BGL852012:BGZ852012 BQH852012:BQV852012 CAD852012:CAR852012 CJZ852012:CKN852012 CTV852012:CUJ852012 DDR852012:DEF852012 DNN852012:DOB852012 DXJ852012:DXX852012 EHF852012:EHT852012 ERB852012:ERP852012 FAX852012:FBL852012 FKT852012:FLH852012 FUP852012:FVD852012 GEL852012:GEZ852012 GOH852012:GOV852012 GYD852012:GYR852012 HHZ852012:HIN852012 HRV852012:HSJ852012 IBR852012:ICF852012 ILN852012:IMB852012 IVJ852012:IVX852012 JFF852012:JFT852012 JPB852012:JPP852012 JYX852012:JZL852012 KIT852012:KJH852012 KSP852012:KTD852012 LCL852012:LCZ852012 LMH852012:LMV852012 LWD852012:LWR852012 MFZ852012:MGN852012 MPV852012:MQJ852012 MZR852012:NAF852012 NJN852012:NKB852012 NTJ852012:NTX852012 ODF852012:ODT852012 ONB852012:ONP852012 OWX852012:OXL852012 PGT852012:PHH852012 PQP852012:PRD852012 QAL852012:QAZ852012 QKH852012:QKV852012 QUD852012:QUR852012 RDZ852012:REN852012 RNV852012:ROJ852012 RXR852012:RYF852012 SHN852012:SIB852012 SRJ852012:SRX852012 TBF852012:TBT852012 TLB852012:TLP852012 TUX852012:TVL852012 UET852012:UFH852012 UOP852012:UPD852012 UYL852012:UYZ852012 VIH852012:VIV852012 VSD852012:VSR852012 WBZ852012:WCN852012 WLV852012:WMJ852012 WVR852012:WWF852012 J917548:X917548 JF917548:JT917548 TB917548:TP917548 ACX917548:ADL917548 AMT917548:ANH917548 AWP917548:AXD917548 BGL917548:BGZ917548 BQH917548:BQV917548 CAD917548:CAR917548 CJZ917548:CKN917548 CTV917548:CUJ917548 DDR917548:DEF917548 DNN917548:DOB917548 DXJ917548:DXX917548 EHF917548:EHT917548 ERB917548:ERP917548 FAX917548:FBL917548 FKT917548:FLH917548 FUP917548:FVD917548 GEL917548:GEZ917548 GOH917548:GOV917548 GYD917548:GYR917548 HHZ917548:HIN917548 HRV917548:HSJ917548 IBR917548:ICF917548 ILN917548:IMB917548 IVJ917548:IVX917548 JFF917548:JFT917548 JPB917548:JPP917548 JYX917548:JZL917548 KIT917548:KJH917548 KSP917548:KTD917548 LCL917548:LCZ917548 LMH917548:LMV917548 LWD917548:LWR917548 MFZ917548:MGN917548 MPV917548:MQJ917548 MZR917548:NAF917548 NJN917548:NKB917548 NTJ917548:NTX917548 ODF917548:ODT917548 ONB917548:ONP917548 OWX917548:OXL917548 PGT917548:PHH917548 PQP917548:PRD917548 QAL917548:QAZ917548 QKH917548:QKV917548 QUD917548:QUR917548 RDZ917548:REN917548 RNV917548:ROJ917548 RXR917548:RYF917548 SHN917548:SIB917548 SRJ917548:SRX917548 TBF917548:TBT917548 TLB917548:TLP917548 TUX917548:TVL917548 UET917548:UFH917548 UOP917548:UPD917548 UYL917548:UYZ917548 VIH917548:VIV917548 VSD917548:VSR917548 WBZ917548:WCN917548 WLV917548:WMJ917548 WVR917548:WWF917548 J983084:X983084 JF983084:JT983084 TB983084:TP983084 ACX983084:ADL983084 AMT983084:ANH983084 AWP983084:AXD983084 BGL983084:BGZ983084 BQH983084:BQV983084 CAD983084:CAR983084 CJZ983084:CKN983084 CTV983084:CUJ983084 DDR983084:DEF983084 DNN983084:DOB983084 DXJ983084:DXX983084 EHF983084:EHT983084 ERB983084:ERP983084 FAX983084:FBL983084 FKT983084:FLH983084 FUP983084:FVD983084 GEL983084:GEZ983084 GOH983084:GOV983084 GYD983084:GYR983084 HHZ983084:HIN983084 HRV983084:HSJ983084 IBR983084:ICF983084 ILN983084:IMB983084 IVJ983084:IVX983084 JFF983084:JFT983084 JPB983084:JPP983084 JYX983084:JZL983084 KIT983084:KJH983084 KSP983084:KTD983084 LCL983084:LCZ983084 LMH983084:LMV983084 LWD983084:LWR983084 MFZ983084:MGN983084 MPV983084:MQJ983084 MZR983084:NAF983084 NJN983084:NKB983084 NTJ983084:NTX983084 ODF983084:ODT983084 ONB983084:ONP983084 OWX983084:OXL983084 PGT983084:PHH983084 PQP983084:PRD983084 QAL983084:QAZ983084 QKH983084:QKV983084 QUD983084:QUR983084 RDZ983084:REN983084 RNV983084:ROJ983084 RXR983084:RYF983084 SHN983084:SIB983084 SRJ983084:SRX983084 TBF983084:TBT983084 TLB983084:TLP983084 TUX983084:TVL983084 UET983084:UFH983084 UOP983084:UPD983084 UYL983084:UYZ983084 VIH983084:VIV983084 VSD983084:VSR983084 WBZ983084:WCN983084 WLV983084:WMJ983084 WVR983084:WWF983084 J54:X54 JF54:JT54 TB54:TP54 ACX54:ADL54 AMT54:ANH54 AWP54:AXD54 BGL54:BGZ54 BQH54:BQV54 CAD54:CAR54 CJZ54:CKN54 CTV54:CUJ54 DDR54:DEF54 DNN54:DOB54 DXJ54:DXX54 EHF54:EHT54 ERB54:ERP54 FAX54:FBL54 FKT54:FLH54 FUP54:FVD54 GEL54:GEZ54 GOH54:GOV54 GYD54:GYR54 HHZ54:HIN54 HRV54:HSJ54 IBR54:ICF54 ILN54:IMB54 IVJ54:IVX54 JFF54:JFT54 JPB54:JPP54 JYX54:JZL54 KIT54:KJH54 KSP54:KTD54 LCL54:LCZ54 LMH54:LMV54 LWD54:LWR54 MFZ54:MGN54 MPV54:MQJ54 MZR54:NAF54 NJN54:NKB54 NTJ54:NTX54 ODF54:ODT54 ONB54:ONP54 OWX54:OXL54 PGT54:PHH54 PQP54:PRD54 QAL54:QAZ54 QKH54:QKV54 QUD54:QUR54 RDZ54:REN54 RNV54:ROJ54 RXR54:RYF54 SHN54:SIB54 SRJ54:SRX54 TBF54:TBT54 TLB54:TLP54 TUX54:TVL54 UET54:UFH54 UOP54:UPD54 UYL54:UYZ54 VIH54:VIV54 VSD54:VSR54 WBZ54:WCN54 WLV54:WMJ54 WVR54:WWF54 J65582:X65582 JF65582:JT65582 TB65582:TP65582 ACX65582:ADL65582 AMT65582:ANH65582 AWP65582:AXD65582 BGL65582:BGZ65582 BQH65582:BQV65582 CAD65582:CAR65582 CJZ65582:CKN65582 CTV65582:CUJ65582 DDR65582:DEF65582 DNN65582:DOB65582 DXJ65582:DXX65582 EHF65582:EHT65582 ERB65582:ERP65582 FAX65582:FBL65582 FKT65582:FLH65582 FUP65582:FVD65582 GEL65582:GEZ65582 GOH65582:GOV65582 GYD65582:GYR65582 HHZ65582:HIN65582 HRV65582:HSJ65582 IBR65582:ICF65582 ILN65582:IMB65582 IVJ65582:IVX65582 JFF65582:JFT65582 JPB65582:JPP65582 JYX65582:JZL65582 KIT65582:KJH65582 KSP65582:KTD65582 LCL65582:LCZ65582 LMH65582:LMV65582 LWD65582:LWR65582 MFZ65582:MGN65582 MPV65582:MQJ65582 MZR65582:NAF65582 NJN65582:NKB65582 NTJ65582:NTX65582 ODF65582:ODT65582 ONB65582:ONP65582 OWX65582:OXL65582 PGT65582:PHH65582 PQP65582:PRD65582 QAL65582:QAZ65582 QKH65582:QKV65582 QUD65582:QUR65582 RDZ65582:REN65582 RNV65582:ROJ65582 RXR65582:RYF65582 SHN65582:SIB65582 SRJ65582:SRX65582 TBF65582:TBT65582 TLB65582:TLP65582 TUX65582:TVL65582 UET65582:UFH65582 UOP65582:UPD65582 UYL65582:UYZ65582 VIH65582:VIV65582 VSD65582:VSR65582 WBZ65582:WCN65582 WLV65582:WMJ65582 WVR65582:WWF65582 J131118:X131118 JF131118:JT131118 TB131118:TP131118 ACX131118:ADL131118 AMT131118:ANH131118 AWP131118:AXD131118 BGL131118:BGZ131118 BQH131118:BQV131118 CAD131118:CAR131118 CJZ131118:CKN131118 CTV131118:CUJ131118 DDR131118:DEF131118 DNN131118:DOB131118 DXJ131118:DXX131118 EHF131118:EHT131118 ERB131118:ERP131118 FAX131118:FBL131118 FKT131118:FLH131118 FUP131118:FVD131118 GEL131118:GEZ131118 GOH131118:GOV131118 GYD131118:GYR131118 HHZ131118:HIN131118 HRV131118:HSJ131118 IBR131118:ICF131118 ILN131118:IMB131118 IVJ131118:IVX131118 JFF131118:JFT131118 JPB131118:JPP131118 JYX131118:JZL131118 KIT131118:KJH131118 KSP131118:KTD131118 LCL131118:LCZ131118 LMH131118:LMV131118 LWD131118:LWR131118 MFZ131118:MGN131118 MPV131118:MQJ131118 MZR131118:NAF131118 NJN131118:NKB131118 NTJ131118:NTX131118 ODF131118:ODT131118 ONB131118:ONP131118 OWX131118:OXL131118 PGT131118:PHH131118 PQP131118:PRD131118 QAL131118:QAZ131118 QKH131118:QKV131118 QUD131118:QUR131118 RDZ131118:REN131118 RNV131118:ROJ131118 RXR131118:RYF131118 SHN131118:SIB131118 SRJ131118:SRX131118 TBF131118:TBT131118 TLB131118:TLP131118 TUX131118:TVL131118 UET131118:UFH131118 UOP131118:UPD131118 UYL131118:UYZ131118 VIH131118:VIV131118 VSD131118:VSR131118 WBZ131118:WCN131118 WLV131118:WMJ131118 WVR131118:WWF131118 J196654:X196654 JF196654:JT196654 TB196654:TP196654 ACX196654:ADL196654 AMT196654:ANH196654 AWP196654:AXD196654 BGL196654:BGZ196654 BQH196654:BQV196654 CAD196654:CAR196654 CJZ196654:CKN196654 CTV196654:CUJ196654 DDR196654:DEF196654 DNN196654:DOB196654 DXJ196654:DXX196654 EHF196654:EHT196654 ERB196654:ERP196654 FAX196654:FBL196654 FKT196654:FLH196654 FUP196654:FVD196654 GEL196654:GEZ196654 GOH196654:GOV196654 GYD196654:GYR196654 HHZ196654:HIN196654 HRV196654:HSJ196654 IBR196654:ICF196654 ILN196654:IMB196654 IVJ196654:IVX196654 JFF196654:JFT196654 JPB196654:JPP196654 JYX196654:JZL196654 KIT196654:KJH196654 KSP196654:KTD196654 LCL196654:LCZ196654 LMH196654:LMV196654 LWD196654:LWR196654 MFZ196654:MGN196654 MPV196654:MQJ196654 MZR196654:NAF196654 NJN196654:NKB196654 NTJ196654:NTX196654 ODF196654:ODT196654 ONB196654:ONP196654 OWX196654:OXL196654 PGT196654:PHH196654 PQP196654:PRD196654 QAL196654:QAZ196654 QKH196654:QKV196654 QUD196654:QUR196654 RDZ196654:REN196654 RNV196654:ROJ196654 RXR196654:RYF196654 SHN196654:SIB196654 SRJ196654:SRX196654 TBF196654:TBT196654 TLB196654:TLP196654 TUX196654:TVL196654 UET196654:UFH196654 UOP196654:UPD196654 UYL196654:UYZ196654 VIH196654:VIV196654 VSD196654:VSR196654 WBZ196654:WCN196654 WLV196654:WMJ196654 WVR196654:WWF196654 J262190:X262190 JF262190:JT262190 TB262190:TP262190 ACX262190:ADL262190 AMT262190:ANH262190 AWP262190:AXD262190 BGL262190:BGZ262190 BQH262190:BQV262190 CAD262190:CAR262190 CJZ262190:CKN262190 CTV262190:CUJ262190 DDR262190:DEF262190 DNN262190:DOB262190 DXJ262190:DXX262190 EHF262190:EHT262190 ERB262190:ERP262190 FAX262190:FBL262190 FKT262190:FLH262190 FUP262190:FVD262190 GEL262190:GEZ262190 GOH262190:GOV262190 GYD262190:GYR262190 HHZ262190:HIN262190 HRV262190:HSJ262190 IBR262190:ICF262190 ILN262190:IMB262190 IVJ262190:IVX262190 JFF262190:JFT262190 JPB262190:JPP262190 JYX262190:JZL262190 KIT262190:KJH262190 KSP262190:KTD262190 LCL262190:LCZ262190 LMH262190:LMV262190 LWD262190:LWR262190 MFZ262190:MGN262190 MPV262190:MQJ262190 MZR262190:NAF262190 NJN262190:NKB262190 NTJ262190:NTX262190 ODF262190:ODT262190 ONB262190:ONP262190 OWX262190:OXL262190 PGT262190:PHH262190 PQP262190:PRD262190 QAL262190:QAZ262190 QKH262190:QKV262190 QUD262190:QUR262190 RDZ262190:REN262190 RNV262190:ROJ262190 RXR262190:RYF262190 SHN262190:SIB262190 SRJ262190:SRX262190 TBF262190:TBT262190 TLB262190:TLP262190 TUX262190:TVL262190 UET262190:UFH262190 UOP262190:UPD262190 UYL262190:UYZ262190 VIH262190:VIV262190 VSD262190:VSR262190 WBZ262190:WCN262190 WLV262190:WMJ262190 WVR262190:WWF262190 J327726:X327726 JF327726:JT327726 TB327726:TP327726 ACX327726:ADL327726 AMT327726:ANH327726 AWP327726:AXD327726 BGL327726:BGZ327726 BQH327726:BQV327726 CAD327726:CAR327726 CJZ327726:CKN327726 CTV327726:CUJ327726 DDR327726:DEF327726 DNN327726:DOB327726 DXJ327726:DXX327726 EHF327726:EHT327726 ERB327726:ERP327726 FAX327726:FBL327726 FKT327726:FLH327726 FUP327726:FVD327726 GEL327726:GEZ327726 GOH327726:GOV327726 GYD327726:GYR327726 HHZ327726:HIN327726 HRV327726:HSJ327726 IBR327726:ICF327726 ILN327726:IMB327726 IVJ327726:IVX327726 JFF327726:JFT327726 JPB327726:JPP327726 JYX327726:JZL327726 KIT327726:KJH327726 KSP327726:KTD327726 LCL327726:LCZ327726 LMH327726:LMV327726 LWD327726:LWR327726 MFZ327726:MGN327726 MPV327726:MQJ327726 MZR327726:NAF327726 NJN327726:NKB327726 NTJ327726:NTX327726 ODF327726:ODT327726 ONB327726:ONP327726 OWX327726:OXL327726 PGT327726:PHH327726 PQP327726:PRD327726 QAL327726:QAZ327726 QKH327726:QKV327726 QUD327726:QUR327726 RDZ327726:REN327726 RNV327726:ROJ327726 RXR327726:RYF327726 SHN327726:SIB327726 SRJ327726:SRX327726 TBF327726:TBT327726 TLB327726:TLP327726 TUX327726:TVL327726 UET327726:UFH327726 UOP327726:UPD327726 UYL327726:UYZ327726 VIH327726:VIV327726 VSD327726:VSR327726 WBZ327726:WCN327726 WLV327726:WMJ327726 WVR327726:WWF327726 J393262:X393262 JF393262:JT393262 TB393262:TP393262 ACX393262:ADL393262 AMT393262:ANH393262 AWP393262:AXD393262 BGL393262:BGZ393262 BQH393262:BQV393262 CAD393262:CAR393262 CJZ393262:CKN393262 CTV393262:CUJ393262 DDR393262:DEF393262 DNN393262:DOB393262 DXJ393262:DXX393262 EHF393262:EHT393262 ERB393262:ERP393262 FAX393262:FBL393262 FKT393262:FLH393262 FUP393262:FVD393262 GEL393262:GEZ393262 GOH393262:GOV393262 GYD393262:GYR393262 HHZ393262:HIN393262 HRV393262:HSJ393262 IBR393262:ICF393262 ILN393262:IMB393262 IVJ393262:IVX393262 JFF393262:JFT393262 JPB393262:JPP393262 JYX393262:JZL393262 KIT393262:KJH393262 KSP393262:KTD393262 LCL393262:LCZ393262 LMH393262:LMV393262 LWD393262:LWR393262 MFZ393262:MGN393262 MPV393262:MQJ393262 MZR393262:NAF393262 NJN393262:NKB393262 NTJ393262:NTX393262 ODF393262:ODT393262 ONB393262:ONP393262 OWX393262:OXL393262 PGT393262:PHH393262 PQP393262:PRD393262 QAL393262:QAZ393262 QKH393262:QKV393262 QUD393262:QUR393262 RDZ393262:REN393262 RNV393262:ROJ393262 RXR393262:RYF393262 SHN393262:SIB393262 SRJ393262:SRX393262 TBF393262:TBT393262 TLB393262:TLP393262 TUX393262:TVL393262 UET393262:UFH393262 UOP393262:UPD393262 UYL393262:UYZ393262 VIH393262:VIV393262 VSD393262:VSR393262 WBZ393262:WCN393262 WLV393262:WMJ393262 WVR393262:WWF393262 J458798:X458798 JF458798:JT458798 TB458798:TP458798 ACX458798:ADL458798 AMT458798:ANH458798 AWP458798:AXD458798 BGL458798:BGZ458798 BQH458798:BQV458798 CAD458798:CAR458798 CJZ458798:CKN458798 CTV458798:CUJ458798 DDR458798:DEF458798 DNN458798:DOB458798 DXJ458798:DXX458798 EHF458798:EHT458798 ERB458798:ERP458798 FAX458798:FBL458798 FKT458798:FLH458798 FUP458798:FVD458798 GEL458798:GEZ458798 GOH458798:GOV458798 GYD458798:GYR458798 HHZ458798:HIN458798 HRV458798:HSJ458798 IBR458798:ICF458798 ILN458798:IMB458798 IVJ458798:IVX458798 JFF458798:JFT458798 JPB458798:JPP458798 JYX458798:JZL458798 KIT458798:KJH458798 KSP458798:KTD458798 LCL458798:LCZ458798 LMH458798:LMV458798 LWD458798:LWR458798 MFZ458798:MGN458798 MPV458798:MQJ458798 MZR458798:NAF458798 NJN458798:NKB458798 NTJ458798:NTX458798 ODF458798:ODT458798 ONB458798:ONP458798 OWX458798:OXL458798 PGT458798:PHH458798 PQP458798:PRD458798 QAL458798:QAZ458798 QKH458798:QKV458798 QUD458798:QUR458798 RDZ458798:REN458798 RNV458798:ROJ458798 RXR458798:RYF458798 SHN458798:SIB458798 SRJ458798:SRX458798 TBF458798:TBT458798 TLB458798:TLP458798 TUX458798:TVL458798 UET458798:UFH458798 UOP458798:UPD458798 UYL458798:UYZ458798 VIH458798:VIV458798 VSD458798:VSR458798 WBZ458798:WCN458798 WLV458798:WMJ458798 WVR458798:WWF458798 J524334:X524334 JF524334:JT524334 TB524334:TP524334 ACX524334:ADL524334 AMT524334:ANH524334 AWP524334:AXD524334 BGL524334:BGZ524334 BQH524334:BQV524334 CAD524334:CAR524334 CJZ524334:CKN524334 CTV524334:CUJ524334 DDR524334:DEF524334 DNN524334:DOB524334 DXJ524334:DXX524334 EHF524334:EHT524334 ERB524334:ERP524334 FAX524334:FBL524334 FKT524334:FLH524334 FUP524334:FVD524334 GEL524334:GEZ524334 GOH524334:GOV524334 GYD524334:GYR524334 HHZ524334:HIN524334 HRV524334:HSJ524334 IBR524334:ICF524334 ILN524334:IMB524334 IVJ524334:IVX524334 JFF524334:JFT524334 JPB524334:JPP524334 JYX524334:JZL524334 KIT524334:KJH524334 KSP524334:KTD524334 LCL524334:LCZ524334 LMH524334:LMV524334 LWD524334:LWR524334 MFZ524334:MGN524334 MPV524334:MQJ524334 MZR524334:NAF524334 NJN524334:NKB524334 NTJ524334:NTX524334 ODF524334:ODT524334 ONB524334:ONP524334 OWX524334:OXL524334 PGT524334:PHH524334 PQP524334:PRD524334 QAL524334:QAZ524334 QKH524334:QKV524334 QUD524334:QUR524334 RDZ524334:REN524334 RNV524334:ROJ524334 RXR524334:RYF524334 SHN524334:SIB524334 SRJ524334:SRX524334 TBF524334:TBT524334 TLB524334:TLP524334 TUX524334:TVL524334 UET524334:UFH524334 UOP524334:UPD524334 UYL524334:UYZ524334 VIH524334:VIV524334 VSD524334:VSR524334 WBZ524334:WCN524334 WLV524334:WMJ524334 WVR524334:WWF524334 J589870:X589870 JF589870:JT589870 TB589870:TP589870 ACX589870:ADL589870 AMT589870:ANH589870 AWP589870:AXD589870 BGL589870:BGZ589870 BQH589870:BQV589870 CAD589870:CAR589870 CJZ589870:CKN589870 CTV589870:CUJ589870 DDR589870:DEF589870 DNN589870:DOB589870 DXJ589870:DXX589870 EHF589870:EHT589870 ERB589870:ERP589870 FAX589870:FBL589870 FKT589870:FLH589870 FUP589870:FVD589870 GEL589870:GEZ589870 GOH589870:GOV589870 GYD589870:GYR589870 HHZ589870:HIN589870 HRV589870:HSJ589870 IBR589870:ICF589870 ILN589870:IMB589870 IVJ589870:IVX589870 JFF589870:JFT589870 JPB589870:JPP589870 JYX589870:JZL589870 KIT589870:KJH589870 KSP589870:KTD589870 LCL589870:LCZ589870 LMH589870:LMV589870 LWD589870:LWR589870 MFZ589870:MGN589870 MPV589870:MQJ589870 MZR589870:NAF589870 NJN589870:NKB589870 NTJ589870:NTX589870 ODF589870:ODT589870 ONB589870:ONP589870 OWX589870:OXL589870 PGT589870:PHH589870 PQP589870:PRD589870 QAL589870:QAZ589870 QKH589870:QKV589870 QUD589870:QUR589870 RDZ589870:REN589870 RNV589870:ROJ589870 RXR589870:RYF589870 SHN589870:SIB589870 SRJ589870:SRX589870 TBF589870:TBT589870 TLB589870:TLP589870 TUX589870:TVL589870 UET589870:UFH589870 UOP589870:UPD589870 UYL589870:UYZ589870 VIH589870:VIV589870 VSD589870:VSR589870 WBZ589870:WCN589870 WLV589870:WMJ589870 WVR589870:WWF589870 J655406:X655406 JF655406:JT655406 TB655406:TP655406 ACX655406:ADL655406 AMT655406:ANH655406 AWP655406:AXD655406 BGL655406:BGZ655406 BQH655406:BQV655406 CAD655406:CAR655406 CJZ655406:CKN655406 CTV655406:CUJ655406 DDR655406:DEF655406 DNN655406:DOB655406 DXJ655406:DXX655406 EHF655406:EHT655406 ERB655406:ERP655406 FAX655406:FBL655406 FKT655406:FLH655406 FUP655406:FVD655406 GEL655406:GEZ655406 GOH655406:GOV655406 GYD655406:GYR655406 HHZ655406:HIN655406 HRV655406:HSJ655406 IBR655406:ICF655406 ILN655406:IMB655406 IVJ655406:IVX655406 JFF655406:JFT655406 JPB655406:JPP655406 JYX655406:JZL655406 KIT655406:KJH655406 KSP655406:KTD655406 LCL655406:LCZ655406 LMH655406:LMV655406 LWD655406:LWR655406 MFZ655406:MGN655406 MPV655406:MQJ655406 MZR655406:NAF655406 NJN655406:NKB655406 NTJ655406:NTX655406 ODF655406:ODT655406 ONB655406:ONP655406 OWX655406:OXL655406 PGT655406:PHH655406 PQP655406:PRD655406 QAL655406:QAZ655406 QKH655406:QKV655406 QUD655406:QUR655406 RDZ655406:REN655406 RNV655406:ROJ655406 RXR655406:RYF655406 SHN655406:SIB655406 SRJ655406:SRX655406 TBF655406:TBT655406 TLB655406:TLP655406 TUX655406:TVL655406 UET655406:UFH655406 UOP655406:UPD655406 UYL655406:UYZ655406 VIH655406:VIV655406 VSD655406:VSR655406 WBZ655406:WCN655406 WLV655406:WMJ655406 WVR655406:WWF655406 J720942:X720942 JF720942:JT720942 TB720942:TP720942 ACX720942:ADL720942 AMT720942:ANH720942 AWP720942:AXD720942 BGL720942:BGZ720942 BQH720942:BQV720942 CAD720942:CAR720942 CJZ720942:CKN720942 CTV720942:CUJ720942 DDR720942:DEF720942 DNN720942:DOB720942 DXJ720942:DXX720942 EHF720942:EHT720942 ERB720942:ERP720942 FAX720942:FBL720942 FKT720942:FLH720942 FUP720942:FVD720942 GEL720942:GEZ720942 GOH720942:GOV720942 GYD720942:GYR720942 HHZ720942:HIN720942 HRV720942:HSJ720942 IBR720942:ICF720942 ILN720942:IMB720942 IVJ720942:IVX720942 JFF720942:JFT720942 JPB720942:JPP720942 JYX720942:JZL720942 KIT720942:KJH720942 KSP720942:KTD720942 LCL720942:LCZ720942 LMH720942:LMV720942 LWD720942:LWR720942 MFZ720942:MGN720942 MPV720942:MQJ720942 MZR720942:NAF720942 NJN720942:NKB720942 NTJ720942:NTX720942 ODF720942:ODT720942 ONB720942:ONP720942 OWX720942:OXL720942 PGT720942:PHH720942 PQP720942:PRD720942 QAL720942:QAZ720942 QKH720942:QKV720942 QUD720942:QUR720942 RDZ720942:REN720942 RNV720942:ROJ720942 RXR720942:RYF720942 SHN720942:SIB720942 SRJ720942:SRX720942 TBF720942:TBT720942 TLB720942:TLP720942 TUX720942:TVL720942 UET720942:UFH720942 UOP720942:UPD720942 UYL720942:UYZ720942 VIH720942:VIV720942 VSD720942:VSR720942 WBZ720942:WCN720942 WLV720942:WMJ720942 WVR720942:WWF720942 J786478:X786478 JF786478:JT786478 TB786478:TP786478 ACX786478:ADL786478 AMT786478:ANH786478 AWP786478:AXD786478 BGL786478:BGZ786478 BQH786478:BQV786478 CAD786478:CAR786478 CJZ786478:CKN786478 CTV786478:CUJ786478 DDR786478:DEF786478 DNN786478:DOB786478 DXJ786478:DXX786478 EHF786478:EHT786478 ERB786478:ERP786478 FAX786478:FBL786478 FKT786478:FLH786478 FUP786478:FVD786478 GEL786478:GEZ786478 GOH786478:GOV786478 GYD786478:GYR786478 HHZ786478:HIN786478 HRV786478:HSJ786478 IBR786478:ICF786478 ILN786478:IMB786478 IVJ786478:IVX786478 JFF786478:JFT786478 JPB786478:JPP786478 JYX786478:JZL786478 KIT786478:KJH786478 KSP786478:KTD786478 LCL786478:LCZ786478 LMH786478:LMV786478 LWD786478:LWR786478 MFZ786478:MGN786478 MPV786478:MQJ786478 MZR786478:NAF786478 NJN786478:NKB786478 NTJ786478:NTX786478 ODF786478:ODT786478 ONB786478:ONP786478 OWX786478:OXL786478 PGT786478:PHH786478 PQP786478:PRD786478 QAL786478:QAZ786478 QKH786478:QKV786478 QUD786478:QUR786478 RDZ786478:REN786478 RNV786478:ROJ786478 RXR786478:RYF786478 SHN786478:SIB786478 SRJ786478:SRX786478 TBF786478:TBT786478 TLB786478:TLP786478 TUX786478:TVL786478 UET786478:UFH786478 UOP786478:UPD786478 UYL786478:UYZ786478 VIH786478:VIV786478 VSD786478:VSR786478 WBZ786478:WCN786478 WLV786478:WMJ786478 WVR786478:WWF786478 J852014:X852014 JF852014:JT852014 TB852014:TP852014 ACX852014:ADL852014 AMT852014:ANH852014 AWP852014:AXD852014 BGL852014:BGZ852014 BQH852014:BQV852014 CAD852014:CAR852014 CJZ852014:CKN852014 CTV852014:CUJ852014 DDR852014:DEF852014 DNN852014:DOB852014 DXJ852014:DXX852014 EHF852014:EHT852014 ERB852014:ERP852014 FAX852014:FBL852014 FKT852014:FLH852014 FUP852014:FVD852014 GEL852014:GEZ852014 GOH852014:GOV852014 GYD852014:GYR852014 HHZ852014:HIN852014 HRV852014:HSJ852014 IBR852014:ICF852014 ILN852014:IMB852014 IVJ852014:IVX852014 JFF852014:JFT852014 JPB852014:JPP852014 JYX852014:JZL852014 KIT852014:KJH852014 KSP852014:KTD852014 LCL852014:LCZ852014 LMH852014:LMV852014 LWD852014:LWR852014 MFZ852014:MGN852014 MPV852014:MQJ852014 MZR852014:NAF852014 NJN852014:NKB852014 NTJ852014:NTX852014 ODF852014:ODT852014 ONB852014:ONP852014 OWX852014:OXL852014 PGT852014:PHH852014 PQP852014:PRD852014 QAL852014:QAZ852014 QKH852014:QKV852014 QUD852014:QUR852014 RDZ852014:REN852014 RNV852014:ROJ852014 RXR852014:RYF852014 SHN852014:SIB852014 SRJ852014:SRX852014 TBF852014:TBT852014 TLB852014:TLP852014 TUX852014:TVL852014 UET852014:UFH852014 UOP852014:UPD852014 UYL852014:UYZ852014 VIH852014:VIV852014 VSD852014:VSR852014 WBZ852014:WCN852014 WLV852014:WMJ852014 WVR852014:WWF852014 J917550:X917550 JF917550:JT917550 TB917550:TP917550 ACX917550:ADL917550 AMT917550:ANH917550 AWP917550:AXD917550 BGL917550:BGZ917550 BQH917550:BQV917550 CAD917550:CAR917550 CJZ917550:CKN917550 CTV917550:CUJ917550 DDR917550:DEF917550 DNN917550:DOB917550 DXJ917550:DXX917550 EHF917550:EHT917550 ERB917550:ERP917550 FAX917550:FBL917550 FKT917550:FLH917550 FUP917550:FVD917550 GEL917550:GEZ917550 GOH917550:GOV917550 GYD917550:GYR917550 HHZ917550:HIN917550 HRV917550:HSJ917550 IBR917550:ICF917550 ILN917550:IMB917550 IVJ917550:IVX917550 JFF917550:JFT917550 JPB917550:JPP917550 JYX917550:JZL917550 KIT917550:KJH917550 KSP917550:KTD917550 LCL917550:LCZ917550 LMH917550:LMV917550 LWD917550:LWR917550 MFZ917550:MGN917550 MPV917550:MQJ917550 MZR917550:NAF917550 NJN917550:NKB917550 NTJ917550:NTX917550 ODF917550:ODT917550 ONB917550:ONP917550 OWX917550:OXL917550 PGT917550:PHH917550 PQP917550:PRD917550 QAL917550:QAZ917550 QKH917550:QKV917550 QUD917550:QUR917550 RDZ917550:REN917550 RNV917550:ROJ917550 RXR917550:RYF917550 SHN917550:SIB917550 SRJ917550:SRX917550 TBF917550:TBT917550 TLB917550:TLP917550 TUX917550:TVL917550 UET917550:UFH917550 UOP917550:UPD917550 UYL917550:UYZ917550 VIH917550:VIV917550 VSD917550:VSR917550 WBZ917550:WCN917550 WLV917550:WMJ917550 WVR917550:WWF917550 J983086:X983086 JF983086:JT983086 TB983086:TP983086 ACX983086:ADL983086 AMT983086:ANH983086 AWP983086:AXD983086 BGL983086:BGZ983086 BQH983086:BQV983086 CAD983086:CAR983086 CJZ983086:CKN983086 CTV983086:CUJ983086 DDR983086:DEF983086 DNN983086:DOB983086 DXJ983086:DXX983086 EHF983086:EHT983086 ERB983086:ERP983086 FAX983086:FBL983086 FKT983086:FLH983086 FUP983086:FVD983086 GEL983086:GEZ983086 GOH983086:GOV983086 GYD983086:GYR983086 HHZ983086:HIN983086 HRV983086:HSJ983086 IBR983086:ICF983086 ILN983086:IMB983086 IVJ983086:IVX983086 JFF983086:JFT983086 JPB983086:JPP983086 JYX983086:JZL983086 KIT983086:KJH983086 KSP983086:KTD983086 LCL983086:LCZ983086 LMH983086:LMV983086 LWD983086:LWR983086 MFZ983086:MGN983086 MPV983086:MQJ983086 MZR983086:NAF983086 NJN983086:NKB983086 NTJ983086:NTX983086 ODF983086:ODT983086 ONB983086:ONP983086 OWX983086:OXL983086 PGT983086:PHH983086 PQP983086:PRD983086 QAL983086:QAZ983086 QKH983086:QKV983086 QUD983086:QUR983086 RDZ983086:REN983086 RNV983086:ROJ983086 RXR983086:RYF983086 SHN983086:SIB983086 SRJ983086:SRX983086 TBF983086:TBT983086 TLB983086:TLP983086 TUX983086:TVL983086 UET983086:UFH983086 UOP983086:UPD983086 UYL983086:UYZ983086 VIH983086:VIV983086 VSD983086:VSR983086 WBZ983086:WCN983086 WLV983086:WMJ983086 WVR983086:WWF983086 J56:X56 JF56:JT56 TB56:TP56 ACX56:ADL56 AMT56:ANH56 AWP56:AXD56 BGL56:BGZ56 BQH56:BQV56 CAD56:CAR56 CJZ56:CKN56 CTV56:CUJ56 DDR56:DEF56 DNN56:DOB56 DXJ56:DXX56 EHF56:EHT56 ERB56:ERP56 FAX56:FBL56 FKT56:FLH56 FUP56:FVD56 GEL56:GEZ56 GOH56:GOV56 GYD56:GYR56 HHZ56:HIN56 HRV56:HSJ56 IBR56:ICF56 ILN56:IMB56 IVJ56:IVX56 JFF56:JFT56 JPB56:JPP56 JYX56:JZL56 KIT56:KJH56 KSP56:KTD56 LCL56:LCZ56 LMH56:LMV56 LWD56:LWR56 MFZ56:MGN56 MPV56:MQJ56 MZR56:NAF56 NJN56:NKB56 NTJ56:NTX56 ODF56:ODT56 ONB56:ONP56 OWX56:OXL56 PGT56:PHH56 PQP56:PRD56 QAL56:QAZ56 QKH56:QKV56 QUD56:QUR56 RDZ56:REN56 RNV56:ROJ56 RXR56:RYF56 SHN56:SIB56 SRJ56:SRX56 TBF56:TBT56 TLB56:TLP56 TUX56:TVL56 UET56:UFH56 UOP56:UPD56 UYL56:UYZ56 VIH56:VIV56 VSD56:VSR56 WBZ56:WCN56 WLV56:WMJ56 WVR56:WWF56 J65584:X65584 JF65584:JT65584 TB65584:TP65584 ACX65584:ADL65584 AMT65584:ANH65584 AWP65584:AXD65584 BGL65584:BGZ65584 BQH65584:BQV65584 CAD65584:CAR65584 CJZ65584:CKN65584 CTV65584:CUJ65584 DDR65584:DEF65584 DNN65584:DOB65584 DXJ65584:DXX65584 EHF65584:EHT65584 ERB65584:ERP65584 FAX65584:FBL65584 FKT65584:FLH65584 FUP65584:FVD65584 GEL65584:GEZ65584 GOH65584:GOV65584 GYD65584:GYR65584 HHZ65584:HIN65584 HRV65584:HSJ65584 IBR65584:ICF65584 ILN65584:IMB65584 IVJ65584:IVX65584 JFF65584:JFT65584 JPB65584:JPP65584 JYX65584:JZL65584 KIT65584:KJH65584 KSP65584:KTD65584 LCL65584:LCZ65584 LMH65584:LMV65584 LWD65584:LWR65584 MFZ65584:MGN65584 MPV65584:MQJ65584 MZR65584:NAF65584 NJN65584:NKB65584 NTJ65584:NTX65584 ODF65584:ODT65584 ONB65584:ONP65584 OWX65584:OXL65584 PGT65584:PHH65584 PQP65584:PRD65584 QAL65584:QAZ65584 QKH65584:QKV65584 QUD65584:QUR65584 RDZ65584:REN65584 RNV65584:ROJ65584 RXR65584:RYF65584 SHN65584:SIB65584 SRJ65584:SRX65584 TBF65584:TBT65584 TLB65584:TLP65584 TUX65584:TVL65584 UET65584:UFH65584 UOP65584:UPD65584 UYL65584:UYZ65584 VIH65584:VIV65584 VSD65584:VSR65584 WBZ65584:WCN65584 WLV65584:WMJ65584 WVR65584:WWF65584 J131120:X131120 JF131120:JT131120 TB131120:TP131120 ACX131120:ADL131120 AMT131120:ANH131120 AWP131120:AXD131120 BGL131120:BGZ131120 BQH131120:BQV131120 CAD131120:CAR131120 CJZ131120:CKN131120 CTV131120:CUJ131120 DDR131120:DEF131120 DNN131120:DOB131120 DXJ131120:DXX131120 EHF131120:EHT131120 ERB131120:ERP131120 FAX131120:FBL131120 FKT131120:FLH131120 FUP131120:FVD131120 GEL131120:GEZ131120 GOH131120:GOV131120 GYD131120:GYR131120 HHZ131120:HIN131120 HRV131120:HSJ131120 IBR131120:ICF131120 ILN131120:IMB131120 IVJ131120:IVX131120 JFF131120:JFT131120 JPB131120:JPP131120 JYX131120:JZL131120 KIT131120:KJH131120 KSP131120:KTD131120 LCL131120:LCZ131120 LMH131120:LMV131120 LWD131120:LWR131120 MFZ131120:MGN131120 MPV131120:MQJ131120 MZR131120:NAF131120 NJN131120:NKB131120 NTJ131120:NTX131120 ODF131120:ODT131120 ONB131120:ONP131120 OWX131120:OXL131120 PGT131120:PHH131120 PQP131120:PRD131120 QAL131120:QAZ131120 QKH131120:QKV131120 QUD131120:QUR131120 RDZ131120:REN131120 RNV131120:ROJ131120 RXR131120:RYF131120 SHN131120:SIB131120 SRJ131120:SRX131120 TBF131120:TBT131120 TLB131120:TLP131120 TUX131120:TVL131120 UET131120:UFH131120 UOP131120:UPD131120 UYL131120:UYZ131120 VIH131120:VIV131120 VSD131120:VSR131120 WBZ131120:WCN131120 WLV131120:WMJ131120 WVR131120:WWF131120 J196656:X196656 JF196656:JT196656 TB196656:TP196656 ACX196656:ADL196656 AMT196656:ANH196656 AWP196656:AXD196656 BGL196656:BGZ196656 BQH196656:BQV196656 CAD196656:CAR196656 CJZ196656:CKN196656 CTV196656:CUJ196656 DDR196656:DEF196656 DNN196656:DOB196656 DXJ196656:DXX196656 EHF196656:EHT196656 ERB196656:ERP196656 FAX196656:FBL196656 FKT196656:FLH196656 FUP196656:FVD196656 GEL196656:GEZ196656 GOH196656:GOV196656 GYD196656:GYR196656 HHZ196656:HIN196656 HRV196656:HSJ196656 IBR196656:ICF196656 ILN196656:IMB196656 IVJ196656:IVX196656 JFF196656:JFT196656 JPB196656:JPP196656 JYX196656:JZL196656 KIT196656:KJH196656 KSP196656:KTD196656 LCL196656:LCZ196656 LMH196656:LMV196656 LWD196656:LWR196656 MFZ196656:MGN196656 MPV196656:MQJ196656 MZR196656:NAF196656 NJN196656:NKB196656 NTJ196656:NTX196656 ODF196656:ODT196656 ONB196656:ONP196656 OWX196656:OXL196656 PGT196656:PHH196656 PQP196656:PRD196656 QAL196656:QAZ196656 QKH196656:QKV196656 QUD196656:QUR196656 RDZ196656:REN196656 RNV196656:ROJ196656 RXR196656:RYF196656 SHN196656:SIB196656 SRJ196656:SRX196656 TBF196656:TBT196656 TLB196656:TLP196656 TUX196656:TVL196656 UET196656:UFH196656 UOP196656:UPD196656 UYL196656:UYZ196656 VIH196656:VIV196656 VSD196656:VSR196656 WBZ196656:WCN196656 WLV196656:WMJ196656 WVR196656:WWF196656 J262192:X262192 JF262192:JT262192 TB262192:TP262192 ACX262192:ADL262192 AMT262192:ANH262192 AWP262192:AXD262192 BGL262192:BGZ262192 BQH262192:BQV262192 CAD262192:CAR262192 CJZ262192:CKN262192 CTV262192:CUJ262192 DDR262192:DEF262192 DNN262192:DOB262192 DXJ262192:DXX262192 EHF262192:EHT262192 ERB262192:ERP262192 FAX262192:FBL262192 FKT262192:FLH262192 FUP262192:FVD262192 GEL262192:GEZ262192 GOH262192:GOV262192 GYD262192:GYR262192 HHZ262192:HIN262192 HRV262192:HSJ262192 IBR262192:ICF262192 ILN262192:IMB262192 IVJ262192:IVX262192 JFF262192:JFT262192 JPB262192:JPP262192 JYX262192:JZL262192 KIT262192:KJH262192 KSP262192:KTD262192 LCL262192:LCZ262192 LMH262192:LMV262192 LWD262192:LWR262192 MFZ262192:MGN262192 MPV262192:MQJ262192 MZR262192:NAF262192 NJN262192:NKB262192 NTJ262192:NTX262192 ODF262192:ODT262192 ONB262192:ONP262192 OWX262192:OXL262192 PGT262192:PHH262192 PQP262192:PRD262192 QAL262192:QAZ262192 QKH262192:QKV262192 QUD262192:QUR262192 RDZ262192:REN262192 RNV262192:ROJ262192 RXR262192:RYF262192 SHN262192:SIB262192 SRJ262192:SRX262192 TBF262192:TBT262192 TLB262192:TLP262192 TUX262192:TVL262192 UET262192:UFH262192 UOP262192:UPD262192 UYL262192:UYZ262192 VIH262192:VIV262192 VSD262192:VSR262192 WBZ262192:WCN262192 WLV262192:WMJ262192 WVR262192:WWF262192 J327728:X327728 JF327728:JT327728 TB327728:TP327728 ACX327728:ADL327728 AMT327728:ANH327728 AWP327728:AXD327728 BGL327728:BGZ327728 BQH327728:BQV327728 CAD327728:CAR327728 CJZ327728:CKN327728 CTV327728:CUJ327728 DDR327728:DEF327728 DNN327728:DOB327728 DXJ327728:DXX327728 EHF327728:EHT327728 ERB327728:ERP327728 FAX327728:FBL327728 FKT327728:FLH327728 FUP327728:FVD327728 GEL327728:GEZ327728 GOH327728:GOV327728 GYD327728:GYR327728 HHZ327728:HIN327728 HRV327728:HSJ327728 IBR327728:ICF327728 ILN327728:IMB327728 IVJ327728:IVX327728 JFF327728:JFT327728 JPB327728:JPP327728 JYX327728:JZL327728 KIT327728:KJH327728 KSP327728:KTD327728 LCL327728:LCZ327728 LMH327728:LMV327728 LWD327728:LWR327728 MFZ327728:MGN327728 MPV327728:MQJ327728 MZR327728:NAF327728 NJN327728:NKB327728 NTJ327728:NTX327728 ODF327728:ODT327728 ONB327728:ONP327728 OWX327728:OXL327728 PGT327728:PHH327728 PQP327728:PRD327728 QAL327728:QAZ327728 QKH327728:QKV327728 QUD327728:QUR327728 RDZ327728:REN327728 RNV327728:ROJ327728 RXR327728:RYF327728 SHN327728:SIB327728 SRJ327728:SRX327728 TBF327728:TBT327728 TLB327728:TLP327728 TUX327728:TVL327728 UET327728:UFH327728 UOP327728:UPD327728 UYL327728:UYZ327728 VIH327728:VIV327728 VSD327728:VSR327728 WBZ327728:WCN327728 WLV327728:WMJ327728 WVR327728:WWF327728 J393264:X393264 JF393264:JT393264 TB393264:TP393264 ACX393264:ADL393264 AMT393264:ANH393264 AWP393264:AXD393264 BGL393264:BGZ393264 BQH393264:BQV393264 CAD393264:CAR393264 CJZ393264:CKN393264 CTV393264:CUJ393264 DDR393264:DEF393264 DNN393264:DOB393264 DXJ393264:DXX393264 EHF393264:EHT393264 ERB393264:ERP393264 FAX393264:FBL393264 FKT393264:FLH393264 FUP393264:FVD393264 GEL393264:GEZ393264 GOH393264:GOV393264 GYD393264:GYR393264 HHZ393264:HIN393264 HRV393264:HSJ393264 IBR393264:ICF393264 ILN393264:IMB393264 IVJ393264:IVX393264 JFF393264:JFT393264 JPB393264:JPP393264 JYX393264:JZL393264 KIT393264:KJH393264 KSP393264:KTD393264 LCL393264:LCZ393264 LMH393264:LMV393264 LWD393264:LWR393264 MFZ393264:MGN393264 MPV393264:MQJ393264 MZR393264:NAF393264 NJN393264:NKB393264 NTJ393264:NTX393264 ODF393264:ODT393264 ONB393264:ONP393264 OWX393264:OXL393264 PGT393264:PHH393264 PQP393264:PRD393264 QAL393264:QAZ393264 QKH393264:QKV393264 QUD393264:QUR393264 RDZ393264:REN393264 RNV393264:ROJ393264 RXR393264:RYF393264 SHN393264:SIB393264 SRJ393264:SRX393264 TBF393264:TBT393264 TLB393264:TLP393264 TUX393264:TVL393264 UET393264:UFH393264 UOP393264:UPD393264 UYL393264:UYZ393264 VIH393264:VIV393264 VSD393264:VSR393264 WBZ393264:WCN393264 WLV393264:WMJ393264 WVR393264:WWF393264 J458800:X458800 JF458800:JT458800 TB458800:TP458800 ACX458800:ADL458800 AMT458800:ANH458800 AWP458800:AXD458800 BGL458800:BGZ458800 BQH458800:BQV458800 CAD458800:CAR458800 CJZ458800:CKN458800 CTV458800:CUJ458800 DDR458800:DEF458800 DNN458800:DOB458800 DXJ458800:DXX458800 EHF458800:EHT458800 ERB458800:ERP458800 FAX458800:FBL458800 FKT458800:FLH458800 FUP458800:FVD458800 GEL458800:GEZ458800 GOH458800:GOV458800 GYD458800:GYR458800 HHZ458800:HIN458800 HRV458800:HSJ458800 IBR458800:ICF458800 ILN458800:IMB458800 IVJ458800:IVX458800 JFF458800:JFT458800 JPB458800:JPP458800 JYX458800:JZL458800 KIT458800:KJH458800 KSP458800:KTD458800 LCL458800:LCZ458800 LMH458800:LMV458800 LWD458800:LWR458800 MFZ458800:MGN458800 MPV458800:MQJ458800 MZR458800:NAF458800 NJN458800:NKB458800 NTJ458800:NTX458800 ODF458800:ODT458800 ONB458800:ONP458800 OWX458800:OXL458800 PGT458800:PHH458800 PQP458800:PRD458800 QAL458800:QAZ458800 QKH458800:QKV458800 QUD458800:QUR458800 RDZ458800:REN458800 RNV458800:ROJ458800 RXR458800:RYF458800 SHN458800:SIB458800 SRJ458800:SRX458800 TBF458800:TBT458800 TLB458800:TLP458800 TUX458800:TVL458800 UET458800:UFH458800 UOP458800:UPD458800 UYL458800:UYZ458800 VIH458800:VIV458800 VSD458800:VSR458800 WBZ458800:WCN458800 WLV458800:WMJ458800 WVR458800:WWF458800 J524336:X524336 JF524336:JT524336 TB524336:TP524336 ACX524336:ADL524336 AMT524336:ANH524336 AWP524336:AXD524336 BGL524336:BGZ524336 BQH524336:BQV524336 CAD524336:CAR524336 CJZ524336:CKN524336 CTV524336:CUJ524336 DDR524336:DEF524336 DNN524336:DOB524336 DXJ524336:DXX524336 EHF524336:EHT524336 ERB524336:ERP524336 FAX524336:FBL524336 FKT524336:FLH524336 FUP524336:FVD524336 GEL524336:GEZ524336 GOH524336:GOV524336 GYD524336:GYR524336 HHZ524336:HIN524336 HRV524336:HSJ524336 IBR524336:ICF524336 ILN524336:IMB524336 IVJ524336:IVX524336 JFF524336:JFT524336 JPB524336:JPP524336 JYX524336:JZL524336 KIT524336:KJH524336 KSP524336:KTD524336 LCL524336:LCZ524336 LMH524336:LMV524336 LWD524336:LWR524336 MFZ524336:MGN524336 MPV524336:MQJ524336 MZR524336:NAF524336 NJN524336:NKB524336 NTJ524336:NTX524336 ODF524336:ODT524336 ONB524336:ONP524336 OWX524336:OXL524336 PGT524336:PHH524336 PQP524336:PRD524336 QAL524336:QAZ524336 QKH524336:QKV524336 QUD524336:QUR524336 RDZ524336:REN524336 RNV524336:ROJ524336 RXR524336:RYF524336 SHN524336:SIB524336 SRJ524336:SRX524336 TBF524336:TBT524336 TLB524336:TLP524336 TUX524336:TVL524336 UET524336:UFH524336 UOP524336:UPD524336 UYL524336:UYZ524336 VIH524336:VIV524336 VSD524336:VSR524336 WBZ524336:WCN524336 WLV524336:WMJ524336 WVR524336:WWF524336 J589872:X589872 JF589872:JT589872 TB589872:TP589872 ACX589872:ADL589872 AMT589872:ANH589872 AWP589872:AXD589872 BGL589872:BGZ589872 BQH589872:BQV589872 CAD589872:CAR589872 CJZ589872:CKN589872 CTV589872:CUJ589872 DDR589872:DEF589872 DNN589872:DOB589872 DXJ589872:DXX589872 EHF589872:EHT589872 ERB589872:ERP589872 FAX589872:FBL589872 FKT589872:FLH589872 FUP589872:FVD589872 GEL589872:GEZ589872 GOH589872:GOV589872 GYD589872:GYR589872 HHZ589872:HIN589872 HRV589872:HSJ589872 IBR589872:ICF589872 ILN589872:IMB589872 IVJ589872:IVX589872 JFF589872:JFT589872 JPB589872:JPP589872 JYX589872:JZL589872 KIT589872:KJH589872 KSP589872:KTD589872 LCL589872:LCZ589872 LMH589872:LMV589872 LWD589872:LWR589872 MFZ589872:MGN589872 MPV589872:MQJ589872 MZR589872:NAF589872 NJN589872:NKB589872 NTJ589872:NTX589872 ODF589872:ODT589872 ONB589872:ONP589872 OWX589872:OXL589872 PGT589872:PHH589872 PQP589872:PRD589872 QAL589872:QAZ589872 QKH589872:QKV589872 QUD589872:QUR589872 RDZ589872:REN589872 RNV589872:ROJ589872 RXR589872:RYF589872 SHN589872:SIB589872 SRJ589872:SRX589872 TBF589872:TBT589872 TLB589872:TLP589872 TUX589872:TVL589872 UET589872:UFH589872 UOP589872:UPD589872 UYL589872:UYZ589872 VIH589872:VIV589872 VSD589872:VSR589872 WBZ589872:WCN589872 WLV589872:WMJ589872 WVR589872:WWF589872 J655408:X655408 JF655408:JT655408 TB655408:TP655408 ACX655408:ADL655408 AMT655408:ANH655408 AWP655408:AXD655408 BGL655408:BGZ655408 BQH655408:BQV655408 CAD655408:CAR655408 CJZ655408:CKN655408 CTV655408:CUJ655408 DDR655408:DEF655408 DNN655408:DOB655408 DXJ655408:DXX655408 EHF655408:EHT655408 ERB655408:ERP655408 FAX655408:FBL655408 FKT655408:FLH655408 FUP655408:FVD655408 GEL655408:GEZ655408 GOH655408:GOV655408 GYD655408:GYR655408 HHZ655408:HIN655408 HRV655408:HSJ655408 IBR655408:ICF655408 ILN655408:IMB655408 IVJ655408:IVX655408 JFF655408:JFT655408 JPB655408:JPP655408 JYX655408:JZL655408 KIT655408:KJH655408 KSP655408:KTD655408 LCL655408:LCZ655408 LMH655408:LMV655408 LWD655408:LWR655408 MFZ655408:MGN655408 MPV655408:MQJ655408 MZR655408:NAF655408 NJN655408:NKB655408 NTJ655408:NTX655408 ODF655408:ODT655408 ONB655408:ONP655408 OWX655408:OXL655408 PGT655408:PHH655408 PQP655408:PRD655408 QAL655408:QAZ655408 QKH655408:QKV655408 QUD655408:QUR655408 RDZ655408:REN655408 RNV655408:ROJ655408 RXR655408:RYF655408 SHN655408:SIB655408 SRJ655408:SRX655408 TBF655408:TBT655408 TLB655408:TLP655408 TUX655408:TVL655408 UET655408:UFH655408 UOP655408:UPD655408 UYL655408:UYZ655408 VIH655408:VIV655408 VSD655408:VSR655408 WBZ655408:WCN655408 WLV655408:WMJ655408 WVR655408:WWF655408 J720944:X720944 JF720944:JT720944 TB720944:TP720944 ACX720944:ADL720944 AMT720944:ANH720944 AWP720944:AXD720944 BGL720944:BGZ720944 BQH720944:BQV720944 CAD720944:CAR720944 CJZ720944:CKN720944 CTV720944:CUJ720944 DDR720944:DEF720944 DNN720944:DOB720944 DXJ720944:DXX720944 EHF720944:EHT720944 ERB720944:ERP720944 FAX720944:FBL720944 FKT720944:FLH720944 FUP720944:FVD720944 GEL720944:GEZ720944 GOH720944:GOV720944 GYD720944:GYR720944 HHZ720944:HIN720944 HRV720944:HSJ720944 IBR720944:ICF720944 ILN720944:IMB720944 IVJ720944:IVX720944 JFF720944:JFT720944 JPB720944:JPP720944 JYX720944:JZL720944 KIT720944:KJH720944 KSP720944:KTD720944 LCL720944:LCZ720944 LMH720944:LMV720944 LWD720944:LWR720944 MFZ720944:MGN720944 MPV720944:MQJ720944 MZR720944:NAF720944 NJN720944:NKB720944 NTJ720944:NTX720944 ODF720944:ODT720944 ONB720944:ONP720944 OWX720944:OXL720944 PGT720944:PHH720944 PQP720944:PRD720944 QAL720944:QAZ720944 QKH720944:QKV720944 QUD720944:QUR720944 RDZ720944:REN720944 RNV720944:ROJ720944 RXR720944:RYF720944 SHN720944:SIB720944 SRJ720944:SRX720944 TBF720944:TBT720944 TLB720944:TLP720944 TUX720944:TVL720944 UET720944:UFH720944 UOP720944:UPD720944 UYL720944:UYZ720944 VIH720944:VIV720944 VSD720944:VSR720944 WBZ720944:WCN720944 WLV720944:WMJ720944 WVR720944:WWF720944 J786480:X786480 JF786480:JT786480 TB786480:TP786480 ACX786480:ADL786480 AMT786480:ANH786480 AWP786480:AXD786480 BGL786480:BGZ786480 BQH786480:BQV786480 CAD786480:CAR786480 CJZ786480:CKN786480 CTV786480:CUJ786480 DDR786480:DEF786480 DNN786480:DOB786480 DXJ786480:DXX786480 EHF786480:EHT786480 ERB786480:ERP786480 FAX786480:FBL786480 FKT786480:FLH786480 FUP786480:FVD786480 GEL786480:GEZ786480 GOH786480:GOV786480 GYD786480:GYR786480 HHZ786480:HIN786480 HRV786480:HSJ786480 IBR786480:ICF786480 ILN786480:IMB786480 IVJ786480:IVX786480 JFF786480:JFT786480 JPB786480:JPP786480 JYX786480:JZL786480 KIT786480:KJH786480 KSP786480:KTD786480 LCL786480:LCZ786480 LMH786480:LMV786480 LWD786480:LWR786480 MFZ786480:MGN786480 MPV786480:MQJ786480 MZR786480:NAF786480 NJN786480:NKB786480 NTJ786480:NTX786480 ODF786480:ODT786480 ONB786480:ONP786480 OWX786480:OXL786480 PGT786480:PHH786480 PQP786480:PRD786480 QAL786480:QAZ786480 QKH786480:QKV786480 QUD786480:QUR786480 RDZ786480:REN786480 RNV786480:ROJ786480 RXR786480:RYF786480 SHN786480:SIB786480 SRJ786480:SRX786480 TBF786480:TBT786480 TLB786480:TLP786480 TUX786480:TVL786480 UET786480:UFH786480 UOP786480:UPD786480 UYL786480:UYZ786480 VIH786480:VIV786480 VSD786480:VSR786480 WBZ786480:WCN786480 WLV786480:WMJ786480 WVR786480:WWF786480 J852016:X852016 JF852016:JT852016 TB852016:TP852016 ACX852016:ADL852016 AMT852016:ANH852016 AWP852016:AXD852016 BGL852016:BGZ852016 BQH852016:BQV852016 CAD852016:CAR852016 CJZ852016:CKN852016 CTV852016:CUJ852016 DDR852016:DEF852016 DNN852016:DOB852016 DXJ852016:DXX852016 EHF852016:EHT852016 ERB852016:ERP852016 FAX852016:FBL852016 FKT852016:FLH852016 FUP852016:FVD852016 GEL852016:GEZ852016 GOH852016:GOV852016 GYD852016:GYR852016 HHZ852016:HIN852016 HRV852016:HSJ852016 IBR852016:ICF852016 ILN852016:IMB852016 IVJ852016:IVX852016 JFF852016:JFT852016 JPB852016:JPP852016 JYX852016:JZL852016 KIT852016:KJH852016 KSP852016:KTD852016 LCL852016:LCZ852016 LMH852016:LMV852016 LWD852016:LWR852016 MFZ852016:MGN852016 MPV852016:MQJ852016 MZR852016:NAF852016 NJN852016:NKB852016 NTJ852016:NTX852016 ODF852016:ODT852016 ONB852016:ONP852016 OWX852016:OXL852016 PGT852016:PHH852016 PQP852016:PRD852016 QAL852016:QAZ852016 QKH852016:QKV852016 QUD852016:QUR852016 RDZ852016:REN852016 RNV852016:ROJ852016 RXR852016:RYF852016 SHN852016:SIB852016 SRJ852016:SRX852016 TBF852016:TBT852016 TLB852016:TLP852016 TUX852016:TVL852016 UET852016:UFH852016 UOP852016:UPD852016 UYL852016:UYZ852016 VIH852016:VIV852016 VSD852016:VSR852016 WBZ852016:WCN852016 WLV852016:WMJ852016 WVR852016:WWF852016 J917552:X917552 JF917552:JT917552 TB917552:TP917552 ACX917552:ADL917552 AMT917552:ANH917552 AWP917552:AXD917552 BGL917552:BGZ917552 BQH917552:BQV917552 CAD917552:CAR917552 CJZ917552:CKN917552 CTV917552:CUJ917552 DDR917552:DEF917552 DNN917552:DOB917552 DXJ917552:DXX917552 EHF917552:EHT917552 ERB917552:ERP917552 FAX917552:FBL917552 FKT917552:FLH917552 FUP917552:FVD917552 GEL917552:GEZ917552 GOH917552:GOV917552 GYD917552:GYR917552 HHZ917552:HIN917552 HRV917552:HSJ917552 IBR917552:ICF917552 ILN917552:IMB917552 IVJ917552:IVX917552 JFF917552:JFT917552 JPB917552:JPP917552 JYX917552:JZL917552 KIT917552:KJH917552 KSP917552:KTD917552 LCL917552:LCZ917552 LMH917552:LMV917552 LWD917552:LWR917552 MFZ917552:MGN917552 MPV917552:MQJ917552 MZR917552:NAF917552 NJN917552:NKB917552 NTJ917552:NTX917552 ODF917552:ODT917552 ONB917552:ONP917552 OWX917552:OXL917552 PGT917552:PHH917552 PQP917552:PRD917552 QAL917552:QAZ917552 QKH917552:QKV917552 QUD917552:QUR917552 RDZ917552:REN917552 RNV917552:ROJ917552 RXR917552:RYF917552 SHN917552:SIB917552 SRJ917552:SRX917552 TBF917552:TBT917552 TLB917552:TLP917552 TUX917552:TVL917552 UET917552:UFH917552 UOP917552:UPD917552 UYL917552:UYZ917552 VIH917552:VIV917552 VSD917552:VSR917552 WBZ917552:WCN917552 WLV917552:WMJ917552 WVR917552:WWF917552 J983088:X983088 JF983088:JT983088 TB983088:TP983088 ACX983088:ADL983088 AMT983088:ANH983088 AWP983088:AXD983088 BGL983088:BGZ983088 BQH983088:BQV983088 CAD983088:CAR983088 CJZ983088:CKN983088 CTV983088:CUJ983088 DDR983088:DEF983088 DNN983088:DOB983088 DXJ983088:DXX983088 EHF983088:EHT983088 ERB983088:ERP983088 FAX983088:FBL983088 FKT983088:FLH983088 FUP983088:FVD983088 GEL983088:GEZ983088 GOH983088:GOV983088 GYD983088:GYR983088 HHZ983088:HIN983088 HRV983088:HSJ983088 IBR983088:ICF983088 ILN983088:IMB983088 IVJ983088:IVX983088 JFF983088:JFT983088 JPB983088:JPP983088 JYX983088:JZL983088 KIT983088:KJH983088 KSP983088:KTD983088 LCL983088:LCZ983088 LMH983088:LMV983088 LWD983088:LWR983088 MFZ983088:MGN983088 MPV983088:MQJ983088 MZR983088:NAF983088 NJN983088:NKB983088 NTJ983088:NTX983088 ODF983088:ODT983088 ONB983088:ONP983088 OWX983088:OXL983088 PGT983088:PHH983088 PQP983088:PRD983088 QAL983088:QAZ983088 QKH983088:QKV983088 QUD983088:QUR983088 RDZ983088:REN983088 RNV983088:ROJ983088 RXR983088:RYF983088 SHN983088:SIB983088 SRJ983088:SRX983088 TBF983088:TBT983088 TLB983088:TLP983088 TUX983088:TVL983088 UET983088:UFH983088 UOP983088:UPD983088 UYL983088:UYZ983088 VIH983088:VIV983088 VSD983088:VSR983088 WBZ983088:WCN983088 WLV983088:WMJ983088 WVR983088:WWF983088 J58:X58 JF58:JT58 TB58:TP58 ACX58:ADL58 AMT58:ANH58 AWP58:AXD58 BGL58:BGZ58 BQH58:BQV58 CAD58:CAR58 CJZ58:CKN58 CTV58:CUJ58 DDR58:DEF58 DNN58:DOB58 DXJ58:DXX58 EHF58:EHT58 ERB58:ERP58 FAX58:FBL58 FKT58:FLH58 FUP58:FVD58 GEL58:GEZ58 GOH58:GOV58 GYD58:GYR58 HHZ58:HIN58 HRV58:HSJ58 IBR58:ICF58 ILN58:IMB58 IVJ58:IVX58 JFF58:JFT58 JPB58:JPP58 JYX58:JZL58 KIT58:KJH58 KSP58:KTD58 LCL58:LCZ58 LMH58:LMV58 LWD58:LWR58 MFZ58:MGN58 MPV58:MQJ58 MZR58:NAF58 NJN58:NKB58 NTJ58:NTX58 ODF58:ODT58 ONB58:ONP58 OWX58:OXL58 PGT58:PHH58 PQP58:PRD58 QAL58:QAZ58 QKH58:QKV58 QUD58:QUR58 RDZ58:REN58 RNV58:ROJ58 RXR58:RYF58 SHN58:SIB58 SRJ58:SRX58 TBF58:TBT58 TLB58:TLP58 TUX58:TVL58 UET58:UFH58 UOP58:UPD58 UYL58:UYZ58 VIH58:VIV58 VSD58:VSR58 WBZ58:WCN58 WLV58:WMJ58 WVR58:WWF58 J65586:X65586 JF65586:JT65586 TB65586:TP65586 ACX65586:ADL65586 AMT65586:ANH65586 AWP65586:AXD65586 BGL65586:BGZ65586 BQH65586:BQV65586 CAD65586:CAR65586 CJZ65586:CKN65586 CTV65586:CUJ65586 DDR65586:DEF65586 DNN65586:DOB65586 DXJ65586:DXX65586 EHF65586:EHT65586 ERB65586:ERP65586 FAX65586:FBL65586 FKT65586:FLH65586 FUP65586:FVD65586 GEL65586:GEZ65586 GOH65586:GOV65586 GYD65586:GYR65586 HHZ65586:HIN65586 HRV65586:HSJ65586 IBR65586:ICF65586 ILN65586:IMB65586 IVJ65586:IVX65586 JFF65586:JFT65586 JPB65586:JPP65586 JYX65586:JZL65586 KIT65586:KJH65586 KSP65586:KTD65586 LCL65586:LCZ65586 LMH65586:LMV65586 LWD65586:LWR65586 MFZ65586:MGN65586 MPV65586:MQJ65586 MZR65586:NAF65586 NJN65586:NKB65586 NTJ65586:NTX65586 ODF65586:ODT65586 ONB65586:ONP65586 OWX65586:OXL65586 PGT65586:PHH65586 PQP65586:PRD65586 QAL65586:QAZ65586 QKH65586:QKV65586 QUD65586:QUR65586 RDZ65586:REN65586 RNV65586:ROJ65586 RXR65586:RYF65586 SHN65586:SIB65586 SRJ65586:SRX65586 TBF65586:TBT65586 TLB65586:TLP65586 TUX65586:TVL65586 UET65586:UFH65586 UOP65586:UPD65586 UYL65586:UYZ65586 VIH65586:VIV65586 VSD65586:VSR65586 WBZ65586:WCN65586 WLV65586:WMJ65586 WVR65586:WWF65586 J131122:X131122 JF131122:JT131122 TB131122:TP131122 ACX131122:ADL131122 AMT131122:ANH131122 AWP131122:AXD131122 BGL131122:BGZ131122 BQH131122:BQV131122 CAD131122:CAR131122 CJZ131122:CKN131122 CTV131122:CUJ131122 DDR131122:DEF131122 DNN131122:DOB131122 DXJ131122:DXX131122 EHF131122:EHT131122 ERB131122:ERP131122 FAX131122:FBL131122 FKT131122:FLH131122 FUP131122:FVD131122 GEL131122:GEZ131122 GOH131122:GOV131122 GYD131122:GYR131122 HHZ131122:HIN131122 HRV131122:HSJ131122 IBR131122:ICF131122 ILN131122:IMB131122 IVJ131122:IVX131122 JFF131122:JFT131122 JPB131122:JPP131122 JYX131122:JZL131122 KIT131122:KJH131122 KSP131122:KTD131122 LCL131122:LCZ131122 LMH131122:LMV131122 LWD131122:LWR131122 MFZ131122:MGN131122 MPV131122:MQJ131122 MZR131122:NAF131122 NJN131122:NKB131122 NTJ131122:NTX131122 ODF131122:ODT131122 ONB131122:ONP131122 OWX131122:OXL131122 PGT131122:PHH131122 PQP131122:PRD131122 QAL131122:QAZ131122 QKH131122:QKV131122 QUD131122:QUR131122 RDZ131122:REN131122 RNV131122:ROJ131122 RXR131122:RYF131122 SHN131122:SIB131122 SRJ131122:SRX131122 TBF131122:TBT131122 TLB131122:TLP131122 TUX131122:TVL131122 UET131122:UFH131122 UOP131122:UPD131122 UYL131122:UYZ131122 VIH131122:VIV131122 VSD131122:VSR131122 WBZ131122:WCN131122 WLV131122:WMJ131122 WVR131122:WWF131122 J196658:X196658 JF196658:JT196658 TB196658:TP196658 ACX196658:ADL196658 AMT196658:ANH196658 AWP196658:AXD196658 BGL196658:BGZ196658 BQH196658:BQV196658 CAD196658:CAR196658 CJZ196658:CKN196658 CTV196658:CUJ196658 DDR196658:DEF196658 DNN196658:DOB196658 DXJ196658:DXX196658 EHF196658:EHT196658 ERB196658:ERP196658 FAX196658:FBL196658 FKT196658:FLH196658 FUP196658:FVD196658 GEL196658:GEZ196658 GOH196658:GOV196658 GYD196658:GYR196658 HHZ196658:HIN196658 HRV196658:HSJ196658 IBR196658:ICF196658 ILN196658:IMB196658 IVJ196658:IVX196658 JFF196658:JFT196658 JPB196658:JPP196658 JYX196658:JZL196658 KIT196658:KJH196658 KSP196658:KTD196658 LCL196658:LCZ196658 LMH196658:LMV196658 LWD196658:LWR196658 MFZ196658:MGN196658 MPV196658:MQJ196658 MZR196658:NAF196658 NJN196658:NKB196658 NTJ196658:NTX196658 ODF196658:ODT196658 ONB196658:ONP196658 OWX196658:OXL196658 PGT196658:PHH196658 PQP196658:PRD196658 QAL196658:QAZ196658 QKH196658:QKV196658 QUD196658:QUR196658 RDZ196658:REN196658 RNV196658:ROJ196658 RXR196658:RYF196658 SHN196658:SIB196658 SRJ196658:SRX196658 TBF196658:TBT196658 TLB196658:TLP196658 TUX196658:TVL196658 UET196658:UFH196658 UOP196658:UPD196658 UYL196658:UYZ196658 VIH196658:VIV196658 VSD196658:VSR196658 WBZ196658:WCN196658 WLV196658:WMJ196658 WVR196658:WWF196658 J262194:X262194 JF262194:JT262194 TB262194:TP262194 ACX262194:ADL262194 AMT262194:ANH262194 AWP262194:AXD262194 BGL262194:BGZ262194 BQH262194:BQV262194 CAD262194:CAR262194 CJZ262194:CKN262194 CTV262194:CUJ262194 DDR262194:DEF262194 DNN262194:DOB262194 DXJ262194:DXX262194 EHF262194:EHT262194 ERB262194:ERP262194 FAX262194:FBL262194 FKT262194:FLH262194 FUP262194:FVD262194 GEL262194:GEZ262194 GOH262194:GOV262194 GYD262194:GYR262194 HHZ262194:HIN262194 HRV262194:HSJ262194 IBR262194:ICF262194 ILN262194:IMB262194 IVJ262194:IVX262194 JFF262194:JFT262194 JPB262194:JPP262194 JYX262194:JZL262194 KIT262194:KJH262194 KSP262194:KTD262194 LCL262194:LCZ262194 LMH262194:LMV262194 LWD262194:LWR262194 MFZ262194:MGN262194 MPV262194:MQJ262194 MZR262194:NAF262194 NJN262194:NKB262194 NTJ262194:NTX262194 ODF262194:ODT262194 ONB262194:ONP262194 OWX262194:OXL262194 PGT262194:PHH262194 PQP262194:PRD262194 QAL262194:QAZ262194 QKH262194:QKV262194 QUD262194:QUR262194 RDZ262194:REN262194 RNV262194:ROJ262194 RXR262194:RYF262194 SHN262194:SIB262194 SRJ262194:SRX262194 TBF262194:TBT262194 TLB262194:TLP262194 TUX262194:TVL262194 UET262194:UFH262194 UOP262194:UPD262194 UYL262194:UYZ262194 VIH262194:VIV262194 VSD262194:VSR262194 WBZ262194:WCN262194 WLV262194:WMJ262194 WVR262194:WWF262194 J327730:X327730 JF327730:JT327730 TB327730:TP327730 ACX327730:ADL327730 AMT327730:ANH327730 AWP327730:AXD327730 BGL327730:BGZ327730 BQH327730:BQV327730 CAD327730:CAR327730 CJZ327730:CKN327730 CTV327730:CUJ327730 DDR327730:DEF327730 DNN327730:DOB327730 DXJ327730:DXX327730 EHF327730:EHT327730 ERB327730:ERP327730 FAX327730:FBL327730 FKT327730:FLH327730 FUP327730:FVD327730 GEL327730:GEZ327730 GOH327730:GOV327730 GYD327730:GYR327730 HHZ327730:HIN327730 HRV327730:HSJ327730 IBR327730:ICF327730 ILN327730:IMB327730 IVJ327730:IVX327730 JFF327730:JFT327730 JPB327730:JPP327730 JYX327730:JZL327730 KIT327730:KJH327730 KSP327730:KTD327730 LCL327730:LCZ327730 LMH327730:LMV327730 LWD327730:LWR327730 MFZ327730:MGN327730 MPV327730:MQJ327730 MZR327730:NAF327730 NJN327730:NKB327730 NTJ327730:NTX327730 ODF327730:ODT327730 ONB327730:ONP327730 OWX327730:OXL327730 PGT327730:PHH327730 PQP327730:PRD327730 QAL327730:QAZ327730 QKH327730:QKV327730 QUD327730:QUR327730 RDZ327730:REN327730 RNV327730:ROJ327730 RXR327730:RYF327730 SHN327730:SIB327730 SRJ327730:SRX327730 TBF327730:TBT327730 TLB327730:TLP327730 TUX327730:TVL327730 UET327730:UFH327730 UOP327730:UPD327730 UYL327730:UYZ327730 VIH327730:VIV327730 VSD327730:VSR327730 WBZ327730:WCN327730 WLV327730:WMJ327730 WVR327730:WWF327730 J393266:X393266 JF393266:JT393266 TB393266:TP393266 ACX393266:ADL393266 AMT393266:ANH393266 AWP393266:AXD393266 BGL393266:BGZ393266 BQH393266:BQV393266 CAD393266:CAR393266 CJZ393266:CKN393266 CTV393266:CUJ393266 DDR393266:DEF393266 DNN393266:DOB393266 DXJ393266:DXX393266 EHF393266:EHT393266 ERB393266:ERP393266 FAX393266:FBL393266 FKT393266:FLH393266 FUP393266:FVD393266 GEL393266:GEZ393266 GOH393266:GOV393266 GYD393266:GYR393266 HHZ393266:HIN393266 HRV393266:HSJ393266 IBR393266:ICF393266 ILN393266:IMB393266 IVJ393266:IVX393266 JFF393266:JFT393266 JPB393266:JPP393266 JYX393266:JZL393266 KIT393266:KJH393266 KSP393266:KTD393266 LCL393266:LCZ393266 LMH393266:LMV393266 LWD393266:LWR393266 MFZ393266:MGN393266 MPV393266:MQJ393266 MZR393266:NAF393266 NJN393266:NKB393266 NTJ393266:NTX393266 ODF393266:ODT393266 ONB393266:ONP393266 OWX393266:OXL393266 PGT393266:PHH393266 PQP393266:PRD393266 QAL393266:QAZ393266 QKH393266:QKV393266 QUD393266:QUR393266 RDZ393266:REN393266 RNV393266:ROJ393266 RXR393266:RYF393266 SHN393266:SIB393266 SRJ393266:SRX393266 TBF393266:TBT393266 TLB393266:TLP393266 TUX393266:TVL393266 UET393266:UFH393266 UOP393266:UPD393266 UYL393266:UYZ393266 VIH393266:VIV393266 VSD393266:VSR393266 WBZ393266:WCN393266 WLV393266:WMJ393266 WVR393266:WWF393266 J458802:X458802 JF458802:JT458802 TB458802:TP458802 ACX458802:ADL458802 AMT458802:ANH458802 AWP458802:AXD458802 BGL458802:BGZ458802 BQH458802:BQV458802 CAD458802:CAR458802 CJZ458802:CKN458802 CTV458802:CUJ458802 DDR458802:DEF458802 DNN458802:DOB458802 DXJ458802:DXX458802 EHF458802:EHT458802 ERB458802:ERP458802 FAX458802:FBL458802 FKT458802:FLH458802 FUP458802:FVD458802 GEL458802:GEZ458802 GOH458802:GOV458802 GYD458802:GYR458802 HHZ458802:HIN458802 HRV458802:HSJ458802 IBR458802:ICF458802 ILN458802:IMB458802 IVJ458802:IVX458802 JFF458802:JFT458802 JPB458802:JPP458802 JYX458802:JZL458802 KIT458802:KJH458802 KSP458802:KTD458802 LCL458802:LCZ458802 LMH458802:LMV458802 LWD458802:LWR458802 MFZ458802:MGN458802 MPV458802:MQJ458802 MZR458802:NAF458802 NJN458802:NKB458802 NTJ458802:NTX458802 ODF458802:ODT458802 ONB458802:ONP458802 OWX458802:OXL458802 PGT458802:PHH458802 PQP458802:PRD458802 QAL458802:QAZ458802 QKH458802:QKV458802 QUD458802:QUR458802 RDZ458802:REN458802 RNV458802:ROJ458802 RXR458802:RYF458802 SHN458802:SIB458802 SRJ458802:SRX458802 TBF458802:TBT458802 TLB458802:TLP458802 TUX458802:TVL458802 UET458802:UFH458802 UOP458802:UPD458802 UYL458802:UYZ458802 VIH458802:VIV458802 VSD458802:VSR458802 WBZ458802:WCN458802 WLV458802:WMJ458802 WVR458802:WWF458802 J524338:X524338 JF524338:JT524338 TB524338:TP524338 ACX524338:ADL524338 AMT524338:ANH524338 AWP524338:AXD524338 BGL524338:BGZ524338 BQH524338:BQV524338 CAD524338:CAR524338 CJZ524338:CKN524338 CTV524338:CUJ524338 DDR524338:DEF524338 DNN524338:DOB524338 DXJ524338:DXX524338 EHF524338:EHT524338 ERB524338:ERP524338 FAX524338:FBL524338 FKT524338:FLH524338 FUP524338:FVD524338 GEL524338:GEZ524338 GOH524338:GOV524338 GYD524338:GYR524338 HHZ524338:HIN524338 HRV524338:HSJ524338 IBR524338:ICF524338 ILN524338:IMB524338 IVJ524338:IVX524338 JFF524338:JFT524338 JPB524338:JPP524338 JYX524338:JZL524338 KIT524338:KJH524338 KSP524338:KTD524338 LCL524338:LCZ524338 LMH524338:LMV524338 LWD524338:LWR524338 MFZ524338:MGN524338 MPV524338:MQJ524338 MZR524338:NAF524338 NJN524338:NKB524338 NTJ524338:NTX524338 ODF524338:ODT524338 ONB524338:ONP524338 OWX524338:OXL524338 PGT524338:PHH524338 PQP524338:PRD524338 QAL524338:QAZ524338 QKH524338:QKV524338 QUD524338:QUR524338 RDZ524338:REN524338 RNV524338:ROJ524338 RXR524338:RYF524338 SHN524338:SIB524338 SRJ524338:SRX524338 TBF524338:TBT524338 TLB524338:TLP524338 TUX524338:TVL524338 UET524338:UFH524338 UOP524338:UPD524338 UYL524338:UYZ524338 VIH524338:VIV524338 VSD524338:VSR524338 WBZ524338:WCN524338 WLV524338:WMJ524338 WVR524338:WWF524338 J589874:X589874 JF589874:JT589874 TB589874:TP589874 ACX589874:ADL589874 AMT589874:ANH589874 AWP589874:AXD589874 BGL589874:BGZ589874 BQH589874:BQV589874 CAD589874:CAR589874 CJZ589874:CKN589874 CTV589874:CUJ589874 DDR589874:DEF589874 DNN589874:DOB589874 DXJ589874:DXX589874 EHF589874:EHT589874 ERB589874:ERP589874 FAX589874:FBL589874 FKT589874:FLH589874 FUP589874:FVD589874 GEL589874:GEZ589874 GOH589874:GOV589874 GYD589874:GYR589874 HHZ589874:HIN589874 HRV589874:HSJ589874 IBR589874:ICF589874 ILN589874:IMB589874 IVJ589874:IVX589874 JFF589874:JFT589874 JPB589874:JPP589874 JYX589874:JZL589874 KIT589874:KJH589874 KSP589874:KTD589874 LCL589874:LCZ589874 LMH589874:LMV589874 LWD589874:LWR589874 MFZ589874:MGN589874 MPV589874:MQJ589874 MZR589874:NAF589874 NJN589874:NKB589874 NTJ589874:NTX589874 ODF589874:ODT589874 ONB589874:ONP589874 OWX589874:OXL589874 PGT589874:PHH589874 PQP589874:PRD589874 QAL589874:QAZ589874 QKH589874:QKV589874 QUD589874:QUR589874 RDZ589874:REN589874 RNV589874:ROJ589874 RXR589874:RYF589874 SHN589874:SIB589874 SRJ589874:SRX589874 TBF589874:TBT589874 TLB589874:TLP589874 TUX589874:TVL589874 UET589874:UFH589874 UOP589874:UPD589874 UYL589874:UYZ589874 VIH589874:VIV589874 VSD589874:VSR589874 WBZ589874:WCN589874 WLV589874:WMJ589874 WVR589874:WWF589874 J655410:X655410 JF655410:JT655410 TB655410:TP655410 ACX655410:ADL655410 AMT655410:ANH655410 AWP655410:AXD655410 BGL655410:BGZ655410 BQH655410:BQV655410 CAD655410:CAR655410 CJZ655410:CKN655410 CTV655410:CUJ655410 DDR655410:DEF655410 DNN655410:DOB655410 DXJ655410:DXX655410 EHF655410:EHT655410 ERB655410:ERP655410 FAX655410:FBL655410 FKT655410:FLH655410 FUP655410:FVD655410 GEL655410:GEZ655410 GOH655410:GOV655410 GYD655410:GYR655410 HHZ655410:HIN655410 HRV655410:HSJ655410 IBR655410:ICF655410 ILN655410:IMB655410 IVJ655410:IVX655410 JFF655410:JFT655410 JPB655410:JPP655410 JYX655410:JZL655410 KIT655410:KJH655410 KSP655410:KTD655410 LCL655410:LCZ655410 LMH655410:LMV655410 LWD655410:LWR655410 MFZ655410:MGN655410 MPV655410:MQJ655410 MZR655410:NAF655410 NJN655410:NKB655410 NTJ655410:NTX655410 ODF655410:ODT655410 ONB655410:ONP655410 OWX655410:OXL655410 PGT655410:PHH655410 PQP655410:PRD655410 QAL655410:QAZ655410 QKH655410:QKV655410 QUD655410:QUR655410 RDZ655410:REN655410 RNV655410:ROJ655410 RXR655410:RYF655410 SHN655410:SIB655410 SRJ655410:SRX655410 TBF655410:TBT655410 TLB655410:TLP655410 TUX655410:TVL655410 UET655410:UFH655410 UOP655410:UPD655410 UYL655410:UYZ655410 VIH655410:VIV655410 VSD655410:VSR655410 WBZ655410:WCN655410 WLV655410:WMJ655410 WVR655410:WWF655410 J720946:X720946 JF720946:JT720946 TB720946:TP720946 ACX720946:ADL720946 AMT720946:ANH720946 AWP720946:AXD720946 BGL720946:BGZ720946 BQH720946:BQV720946 CAD720946:CAR720946 CJZ720946:CKN720946 CTV720946:CUJ720946 DDR720946:DEF720946 DNN720946:DOB720946 DXJ720946:DXX720946 EHF720946:EHT720946 ERB720946:ERP720946 FAX720946:FBL720946 FKT720946:FLH720946 FUP720946:FVD720946 GEL720946:GEZ720946 GOH720946:GOV720946 GYD720946:GYR720946 HHZ720946:HIN720946 HRV720946:HSJ720946 IBR720946:ICF720946 ILN720946:IMB720946 IVJ720946:IVX720946 JFF720946:JFT720946 JPB720946:JPP720946 JYX720946:JZL720946 KIT720946:KJH720946 KSP720946:KTD720946 LCL720946:LCZ720946 LMH720946:LMV720946 LWD720946:LWR720946 MFZ720946:MGN720946 MPV720946:MQJ720946 MZR720946:NAF720946 NJN720946:NKB720946 NTJ720946:NTX720946 ODF720946:ODT720946 ONB720946:ONP720946 OWX720946:OXL720946 PGT720946:PHH720946 PQP720946:PRD720946 QAL720946:QAZ720946 QKH720946:QKV720946 QUD720946:QUR720946 RDZ720946:REN720946 RNV720946:ROJ720946 RXR720946:RYF720946 SHN720946:SIB720946 SRJ720946:SRX720946 TBF720946:TBT720946 TLB720946:TLP720946 TUX720946:TVL720946 UET720946:UFH720946 UOP720946:UPD720946 UYL720946:UYZ720946 VIH720946:VIV720946 VSD720946:VSR720946 WBZ720946:WCN720946 WLV720946:WMJ720946 WVR720946:WWF720946 J786482:X786482 JF786482:JT786482 TB786482:TP786482 ACX786482:ADL786482 AMT786482:ANH786482 AWP786482:AXD786482 BGL786482:BGZ786482 BQH786482:BQV786482 CAD786482:CAR786482 CJZ786482:CKN786482 CTV786482:CUJ786482 DDR786482:DEF786482 DNN786482:DOB786482 DXJ786482:DXX786482 EHF786482:EHT786482 ERB786482:ERP786482 FAX786482:FBL786482 FKT786482:FLH786482 FUP786482:FVD786482 GEL786482:GEZ786482 GOH786482:GOV786482 GYD786482:GYR786482 HHZ786482:HIN786482 HRV786482:HSJ786482 IBR786482:ICF786482 ILN786482:IMB786482 IVJ786482:IVX786482 JFF786482:JFT786482 JPB786482:JPP786482 JYX786482:JZL786482 KIT786482:KJH786482 KSP786482:KTD786482 LCL786482:LCZ786482 LMH786482:LMV786482 LWD786482:LWR786482 MFZ786482:MGN786482 MPV786482:MQJ786482 MZR786482:NAF786482 NJN786482:NKB786482 NTJ786482:NTX786482 ODF786482:ODT786482 ONB786482:ONP786482 OWX786482:OXL786482 PGT786482:PHH786482 PQP786482:PRD786482 QAL786482:QAZ786482 QKH786482:QKV786482 QUD786482:QUR786482 RDZ786482:REN786482 RNV786482:ROJ786482 RXR786482:RYF786482 SHN786482:SIB786482 SRJ786482:SRX786482 TBF786482:TBT786482 TLB786482:TLP786482 TUX786482:TVL786482 UET786482:UFH786482 UOP786482:UPD786482 UYL786482:UYZ786482 VIH786482:VIV786482 VSD786482:VSR786482 WBZ786482:WCN786482 WLV786482:WMJ786482 WVR786482:WWF786482 J852018:X852018 JF852018:JT852018 TB852018:TP852018 ACX852018:ADL852018 AMT852018:ANH852018 AWP852018:AXD852018 BGL852018:BGZ852018 BQH852018:BQV852018 CAD852018:CAR852018 CJZ852018:CKN852018 CTV852018:CUJ852018 DDR852018:DEF852018 DNN852018:DOB852018 DXJ852018:DXX852018 EHF852018:EHT852018 ERB852018:ERP852018 FAX852018:FBL852018 FKT852018:FLH852018 FUP852018:FVD852018 GEL852018:GEZ852018 GOH852018:GOV852018 GYD852018:GYR852018 HHZ852018:HIN852018 HRV852018:HSJ852018 IBR852018:ICF852018 ILN852018:IMB852018 IVJ852018:IVX852018 JFF852018:JFT852018 JPB852018:JPP852018 JYX852018:JZL852018 KIT852018:KJH852018 KSP852018:KTD852018 LCL852018:LCZ852018 LMH852018:LMV852018 LWD852018:LWR852018 MFZ852018:MGN852018 MPV852018:MQJ852018 MZR852018:NAF852018 NJN852018:NKB852018 NTJ852018:NTX852018 ODF852018:ODT852018 ONB852018:ONP852018 OWX852018:OXL852018 PGT852018:PHH852018 PQP852018:PRD852018 QAL852018:QAZ852018 QKH852018:QKV852018 QUD852018:QUR852018 RDZ852018:REN852018 RNV852018:ROJ852018 RXR852018:RYF852018 SHN852018:SIB852018 SRJ852018:SRX852018 TBF852018:TBT852018 TLB852018:TLP852018 TUX852018:TVL852018 UET852018:UFH852018 UOP852018:UPD852018 UYL852018:UYZ852018 VIH852018:VIV852018 VSD852018:VSR852018 WBZ852018:WCN852018 WLV852018:WMJ852018 WVR852018:WWF852018 J917554:X917554 JF917554:JT917554 TB917554:TP917554 ACX917554:ADL917554 AMT917554:ANH917554 AWP917554:AXD917554 BGL917554:BGZ917554 BQH917554:BQV917554 CAD917554:CAR917554 CJZ917554:CKN917554 CTV917554:CUJ917554 DDR917554:DEF917554 DNN917554:DOB917554 DXJ917554:DXX917554 EHF917554:EHT917554 ERB917554:ERP917554 FAX917554:FBL917554 FKT917554:FLH917554 FUP917554:FVD917554 GEL917554:GEZ917554 GOH917554:GOV917554 GYD917554:GYR917554 HHZ917554:HIN917554 HRV917554:HSJ917554 IBR917554:ICF917554 ILN917554:IMB917554 IVJ917554:IVX917554 JFF917554:JFT917554 JPB917554:JPP917554 JYX917554:JZL917554 KIT917554:KJH917554 KSP917554:KTD917554 LCL917554:LCZ917554 LMH917554:LMV917554 LWD917554:LWR917554 MFZ917554:MGN917554 MPV917554:MQJ917554 MZR917554:NAF917554 NJN917554:NKB917554 NTJ917554:NTX917554 ODF917554:ODT917554 ONB917554:ONP917554 OWX917554:OXL917554 PGT917554:PHH917554 PQP917554:PRD917554 QAL917554:QAZ917554 QKH917554:QKV917554 QUD917554:QUR917554 RDZ917554:REN917554 RNV917554:ROJ917554 RXR917554:RYF917554 SHN917554:SIB917554 SRJ917554:SRX917554 TBF917554:TBT917554 TLB917554:TLP917554 TUX917554:TVL917554 UET917554:UFH917554 UOP917554:UPD917554 UYL917554:UYZ917554 VIH917554:VIV917554 VSD917554:VSR917554 WBZ917554:WCN917554 WLV917554:WMJ917554 WVR917554:WWF917554 J983090:X983090 JF983090:JT983090 TB983090:TP983090 ACX983090:ADL983090 AMT983090:ANH983090 AWP983090:AXD983090 BGL983090:BGZ983090 BQH983090:BQV983090 CAD983090:CAR983090 CJZ983090:CKN983090 CTV983090:CUJ983090 DDR983090:DEF983090 DNN983090:DOB983090 DXJ983090:DXX983090 EHF983090:EHT983090 ERB983090:ERP983090 FAX983090:FBL983090 FKT983090:FLH983090 FUP983090:FVD983090 GEL983090:GEZ983090 GOH983090:GOV983090 GYD983090:GYR983090 HHZ983090:HIN983090 HRV983090:HSJ983090 IBR983090:ICF983090 ILN983090:IMB983090 IVJ983090:IVX983090 JFF983090:JFT983090 JPB983090:JPP983090 JYX983090:JZL983090 KIT983090:KJH983090 KSP983090:KTD983090 LCL983090:LCZ983090 LMH983090:LMV983090 LWD983090:LWR983090 MFZ983090:MGN983090 MPV983090:MQJ983090 MZR983090:NAF983090 NJN983090:NKB983090 NTJ983090:NTX983090 ODF983090:ODT983090 ONB983090:ONP983090 OWX983090:OXL983090 PGT983090:PHH983090 PQP983090:PRD983090 QAL983090:QAZ983090 QKH983090:QKV983090 QUD983090:QUR983090 RDZ983090:REN983090 RNV983090:ROJ983090 RXR983090:RYF983090 SHN983090:SIB983090 SRJ983090:SRX983090 TBF983090:TBT983090 TLB983090:TLP983090 TUX983090:TVL983090 UET983090:UFH983090 UOP983090:UPD983090 UYL983090:UYZ983090 VIH983090:VIV983090 VSD983090:VSR983090 WBZ983090:WCN983090 WLV983090:WMJ983090 WVR983090:WWF983090 J60:X60 JF60:JT60 TB60:TP60 ACX60:ADL60 AMT60:ANH60 AWP60:AXD60 BGL60:BGZ60 BQH60:BQV60 CAD60:CAR60 CJZ60:CKN60 CTV60:CUJ60 DDR60:DEF60 DNN60:DOB60 DXJ60:DXX60 EHF60:EHT60 ERB60:ERP60 FAX60:FBL60 FKT60:FLH60 FUP60:FVD60 GEL60:GEZ60 GOH60:GOV60 GYD60:GYR60 HHZ60:HIN60 HRV60:HSJ60 IBR60:ICF60 ILN60:IMB60 IVJ60:IVX60 JFF60:JFT60 JPB60:JPP60 JYX60:JZL60 KIT60:KJH60 KSP60:KTD60 LCL60:LCZ60 LMH60:LMV60 LWD60:LWR60 MFZ60:MGN60 MPV60:MQJ60 MZR60:NAF60 NJN60:NKB60 NTJ60:NTX60 ODF60:ODT60 ONB60:ONP60 OWX60:OXL60 PGT60:PHH60 PQP60:PRD60 QAL60:QAZ60 QKH60:QKV60 QUD60:QUR60 RDZ60:REN60 RNV60:ROJ60 RXR60:RYF60 SHN60:SIB60 SRJ60:SRX60 TBF60:TBT60 TLB60:TLP60 TUX60:TVL60 UET60:UFH60 UOP60:UPD60 UYL60:UYZ60 VIH60:VIV60 VSD60:VSR60 WBZ60:WCN60 WLV60:WMJ60 WVR60:WWF60 J65588:X65588 JF65588:JT65588 TB65588:TP65588 ACX65588:ADL65588 AMT65588:ANH65588 AWP65588:AXD65588 BGL65588:BGZ65588 BQH65588:BQV65588 CAD65588:CAR65588 CJZ65588:CKN65588 CTV65588:CUJ65588 DDR65588:DEF65588 DNN65588:DOB65588 DXJ65588:DXX65588 EHF65588:EHT65588 ERB65588:ERP65588 FAX65588:FBL65588 FKT65588:FLH65588 FUP65588:FVD65588 GEL65588:GEZ65588 GOH65588:GOV65588 GYD65588:GYR65588 HHZ65588:HIN65588 HRV65588:HSJ65588 IBR65588:ICF65588 ILN65588:IMB65588 IVJ65588:IVX65588 JFF65588:JFT65588 JPB65588:JPP65588 JYX65588:JZL65588 KIT65588:KJH65588 KSP65588:KTD65588 LCL65588:LCZ65588 LMH65588:LMV65588 LWD65588:LWR65588 MFZ65588:MGN65588 MPV65588:MQJ65588 MZR65588:NAF65588 NJN65588:NKB65588 NTJ65588:NTX65588 ODF65588:ODT65588 ONB65588:ONP65588 OWX65588:OXL65588 PGT65588:PHH65588 PQP65588:PRD65588 QAL65588:QAZ65588 QKH65588:QKV65588 QUD65588:QUR65588 RDZ65588:REN65588 RNV65588:ROJ65588 RXR65588:RYF65588 SHN65588:SIB65588 SRJ65588:SRX65588 TBF65588:TBT65588 TLB65588:TLP65588 TUX65588:TVL65588 UET65588:UFH65588 UOP65588:UPD65588 UYL65588:UYZ65588 VIH65588:VIV65588 VSD65588:VSR65588 WBZ65588:WCN65588 WLV65588:WMJ65588 WVR65588:WWF65588 J131124:X131124 JF131124:JT131124 TB131124:TP131124 ACX131124:ADL131124 AMT131124:ANH131124 AWP131124:AXD131124 BGL131124:BGZ131124 BQH131124:BQV131124 CAD131124:CAR131124 CJZ131124:CKN131124 CTV131124:CUJ131124 DDR131124:DEF131124 DNN131124:DOB131124 DXJ131124:DXX131124 EHF131124:EHT131124 ERB131124:ERP131124 FAX131124:FBL131124 FKT131124:FLH131124 FUP131124:FVD131124 GEL131124:GEZ131124 GOH131124:GOV131124 GYD131124:GYR131124 HHZ131124:HIN131124 HRV131124:HSJ131124 IBR131124:ICF131124 ILN131124:IMB131124 IVJ131124:IVX131124 JFF131124:JFT131124 JPB131124:JPP131124 JYX131124:JZL131124 KIT131124:KJH131124 KSP131124:KTD131124 LCL131124:LCZ131124 LMH131124:LMV131124 LWD131124:LWR131124 MFZ131124:MGN131124 MPV131124:MQJ131124 MZR131124:NAF131124 NJN131124:NKB131124 NTJ131124:NTX131124 ODF131124:ODT131124 ONB131124:ONP131124 OWX131124:OXL131124 PGT131124:PHH131124 PQP131124:PRD131124 QAL131124:QAZ131124 QKH131124:QKV131124 QUD131124:QUR131124 RDZ131124:REN131124 RNV131124:ROJ131124 RXR131124:RYF131124 SHN131124:SIB131124 SRJ131124:SRX131124 TBF131124:TBT131124 TLB131124:TLP131124 TUX131124:TVL131124 UET131124:UFH131124 UOP131124:UPD131124 UYL131124:UYZ131124 VIH131124:VIV131124 VSD131124:VSR131124 WBZ131124:WCN131124 WLV131124:WMJ131124 WVR131124:WWF131124 J196660:X196660 JF196660:JT196660 TB196660:TP196660 ACX196660:ADL196660 AMT196660:ANH196660 AWP196660:AXD196660 BGL196660:BGZ196660 BQH196660:BQV196660 CAD196660:CAR196660 CJZ196660:CKN196660 CTV196660:CUJ196660 DDR196660:DEF196660 DNN196660:DOB196660 DXJ196660:DXX196660 EHF196660:EHT196660 ERB196660:ERP196660 FAX196660:FBL196660 FKT196660:FLH196660 FUP196660:FVD196660 GEL196660:GEZ196660 GOH196660:GOV196660 GYD196660:GYR196660 HHZ196660:HIN196660 HRV196660:HSJ196660 IBR196660:ICF196660 ILN196660:IMB196660 IVJ196660:IVX196660 JFF196660:JFT196660 JPB196660:JPP196660 JYX196660:JZL196660 KIT196660:KJH196660 KSP196660:KTD196660 LCL196660:LCZ196660 LMH196660:LMV196660 LWD196660:LWR196660 MFZ196660:MGN196660 MPV196660:MQJ196660 MZR196660:NAF196660 NJN196660:NKB196660 NTJ196660:NTX196660 ODF196660:ODT196660 ONB196660:ONP196660 OWX196660:OXL196660 PGT196660:PHH196660 PQP196660:PRD196660 QAL196660:QAZ196660 QKH196660:QKV196660 QUD196660:QUR196660 RDZ196660:REN196660 RNV196660:ROJ196660 RXR196660:RYF196660 SHN196660:SIB196660 SRJ196660:SRX196660 TBF196660:TBT196660 TLB196660:TLP196660 TUX196660:TVL196660 UET196660:UFH196660 UOP196660:UPD196660 UYL196660:UYZ196660 VIH196660:VIV196660 VSD196660:VSR196660 WBZ196660:WCN196660 WLV196660:WMJ196660 WVR196660:WWF196660 J262196:X262196 JF262196:JT262196 TB262196:TP262196 ACX262196:ADL262196 AMT262196:ANH262196 AWP262196:AXD262196 BGL262196:BGZ262196 BQH262196:BQV262196 CAD262196:CAR262196 CJZ262196:CKN262196 CTV262196:CUJ262196 DDR262196:DEF262196 DNN262196:DOB262196 DXJ262196:DXX262196 EHF262196:EHT262196 ERB262196:ERP262196 FAX262196:FBL262196 FKT262196:FLH262196 FUP262196:FVD262196 GEL262196:GEZ262196 GOH262196:GOV262196 GYD262196:GYR262196 HHZ262196:HIN262196 HRV262196:HSJ262196 IBR262196:ICF262196 ILN262196:IMB262196 IVJ262196:IVX262196 JFF262196:JFT262196 JPB262196:JPP262196 JYX262196:JZL262196 KIT262196:KJH262196 KSP262196:KTD262196 LCL262196:LCZ262196 LMH262196:LMV262196 LWD262196:LWR262196 MFZ262196:MGN262196 MPV262196:MQJ262196 MZR262196:NAF262196 NJN262196:NKB262196 NTJ262196:NTX262196 ODF262196:ODT262196 ONB262196:ONP262196 OWX262196:OXL262196 PGT262196:PHH262196 PQP262196:PRD262196 QAL262196:QAZ262196 QKH262196:QKV262196 QUD262196:QUR262196 RDZ262196:REN262196 RNV262196:ROJ262196 RXR262196:RYF262196 SHN262196:SIB262196 SRJ262196:SRX262196 TBF262196:TBT262196 TLB262196:TLP262196 TUX262196:TVL262196 UET262196:UFH262196 UOP262196:UPD262196 UYL262196:UYZ262196 VIH262196:VIV262196 VSD262196:VSR262196 WBZ262196:WCN262196 WLV262196:WMJ262196 WVR262196:WWF262196 J327732:X327732 JF327732:JT327732 TB327732:TP327732 ACX327732:ADL327732 AMT327732:ANH327732 AWP327732:AXD327732 BGL327732:BGZ327732 BQH327732:BQV327732 CAD327732:CAR327732 CJZ327732:CKN327732 CTV327732:CUJ327732 DDR327732:DEF327732 DNN327732:DOB327732 DXJ327732:DXX327732 EHF327732:EHT327732 ERB327732:ERP327732 FAX327732:FBL327732 FKT327732:FLH327732 FUP327732:FVD327732 GEL327732:GEZ327732 GOH327732:GOV327732 GYD327732:GYR327732 HHZ327732:HIN327732 HRV327732:HSJ327732 IBR327732:ICF327732 ILN327732:IMB327732 IVJ327732:IVX327732 JFF327732:JFT327732 JPB327732:JPP327732 JYX327732:JZL327732 KIT327732:KJH327732 KSP327732:KTD327732 LCL327732:LCZ327732 LMH327732:LMV327732 LWD327732:LWR327732 MFZ327732:MGN327732 MPV327732:MQJ327732 MZR327732:NAF327732 NJN327732:NKB327732 NTJ327732:NTX327732 ODF327732:ODT327732 ONB327732:ONP327732 OWX327732:OXL327732 PGT327732:PHH327732 PQP327732:PRD327732 QAL327732:QAZ327732 QKH327732:QKV327732 QUD327732:QUR327732 RDZ327732:REN327732 RNV327732:ROJ327732 RXR327732:RYF327732 SHN327732:SIB327732 SRJ327732:SRX327732 TBF327732:TBT327732 TLB327732:TLP327732 TUX327732:TVL327732 UET327732:UFH327732 UOP327732:UPD327732 UYL327732:UYZ327732 VIH327732:VIV327732 VSD327732:VSR327732 WBZ327732:WCN327732 WLV327732:WMJ327732 WVR327732:WWF327732 J393268:X393268 JF393268:JT393268 TB393268:TP393268 ACX393268:ADL393268 AMT393268:ANH393268 AWP393268:AXD393268 BGL393268:BGZ393268 BQH393268:BQV393268 CAD393268:CAR393268 CJZ393268:CKN393268 CTV393268:CUJ393268 DDR393268:DEF393268 DNN393268:DOB393268 DXJ393268:DXX393268 EHF393268:EHT393268 ERB393268:ERP393268 FAX393268:FBL393268 FKT393268:FLH393268 FUP393268:FVD393268 GEL393268:GEZ393268 GOH393268:GOV393268 GYD393268:GYR393268 HHZ393268:HIN393268 HRV393268:HSJ393268 IBR393268:ICF393268 ILN393268:IMB393268 IVJ393268:IVX393268 JFF393268:JFT393268 JPB393268:JPP393268 JYX393268:JZL393268 KIT393268:KJH393268 KSP393268:KTD393268 LCL393268:LCZ393268 LMH393268:LMV393268 LWD393268:LWR393268 MFZ393268:MGN393268 MPV393268:MQJ393268 MZR393268:NAF393268 NJN393268:NKB393268 NTJ393268:NTX393268 ODF393268:ODT393268 ONB393268:ONP393268 OWX393268:OXL393268 PGT393268:PHH393268 PQP393268:PRD393268 QAL393268:QAZ393268 QKH393268:QKV393268 QUD393268:QUR393268 RDZ393268:REN393268 RNV393268:ROJ393268 RXR393268:RYF393268 SHN393268:SIB393268 SRJ393268:SRX393268 TBF393268:TBT393268 TLB393268:TLP393268 TUX393268:TVL393268 UET393268:UFH393268 UOP393268:UPD393268 UYL393268:UYZ393268 VIH393268:VIV393268 VSD393268:VSR393268 WBZ393268:WCN393268 WLV393268:WMJ393268 WVR393268:WWF393268 J458804:X458804 JF458804:JT458804 TB458804:TP458804 ACX458804:ADL458804 AMT458804:ANH458804 AWP458804:AXD458804 BGL458804:BGZ458804 BQH458804:BQV458804 CAD458804:CAR458804 CJZ458804:CKN458804 CTV458804:CUJ458804 DDR458804:DEF458804 DNN458804:DOB458804 DXJ458804:DXX458804 EHF458804:EHT458804 ERB458804:ERP458804 FAX458804:FBL458804 FKT458804:FLH458804 FUP458804:FVD458804 GEL458804:GEZ458804 GOH458804:GOV458804 GYD458804:GYR458804 HHZ458804:HIN458804 HRV458804:HSJ458804 IBR458804:ICF458804 ILN458804:IMB458804 IVJ458804:IVX458804 JFF458804:JFT458804 JPB458804:JPP458804 JYX458804:JZL458804 KIT458804:KJH458804 KSP458804:KTD458804 LCL458804:LCZ458804 LMH458804:LMV458804 LWD458804:LWR458804 MFZ458804:MGN458804 MPV458804:MQJ458804 MZR458804:NAF458804 NJN458804:NKB458804 NTJ458804:NTX458804 ODF458804:ODT458804 ONB458804:ONP458804 OWX458804:OXL458804 PGT458804:PHH458804 PQP458804:PRD458804 QAL458804:QAZ458804 QKH458804:QKV458804 QUD458804:QUR458804 RDZ458804:REN458804 RNV458804:ROJ458804 RXR458804:RYF458804 SHN458804:SIB458804 SRJ458804:SRX458804 TBF458804:TBT458804 TLB458804:TLP458804 TUX458804:TVL458804 UET458804:UFH458804 UOP458804:UPD458804 UYL458804:UYZ458804 VIH458804:VIV458804 VSD458804:VSR458804 WBZ458804:WCN458804 WLV458804:WMJ458804 WVR458804:WWF458804 J524340:X524340 JF524340:JT524340 TB524340:TP524340 ACX524340:ADL524340 AMT524340:ANH524340 AWP524340:AXD524340 BGL524340:BGZ524340 BQH524340:BQV524340 CAD524340:CAR524340 CJZ524340:CKN524340 CTV524340:CUJ524340 DDR524340:DEF524340 DNN524340:DOB524340 DXJ524340:DXX524340 EHF524340:EHT524340 ERB524340:ERP524340 FAX524340:FBL524340 FKT524340:FLH524340 FUP524340:FVD524340 GEL524340:GEZ524340 GOH524340:GOV524340 GYD524340:GYR524340 HHZ524340:HIN524340 HRV524340:HSJ524340 IBR524340:ICF524340 ILN524340:IMB524340 IVJ524340:IVX524340 JFF524340:JFT524340 JPB524340:JPP524340 JYX524340:JZL524340 KIT524340:KJH524340 KSP524340:KTD524340 LCL524340:LCZ524340 LMH524340:LMV524340 LWD524340:LWR524340 MFZ524340:MGN524340 MPV524340:MQJ524340 MZR524340:NAF524340 NJN524340:NKB524340 NTJ524340:NTX524340 ODF524340:ODT524340 ONB524340:ONP524340 OWX524340:OXL524340 PGT524340:PHH524340 PQP524340:PRD524340 QAL524340:QAZ524340 QKH524340:QKV524340 QUD524340:QUR524340 RDZ524340:REN524340 RNV524340:ROJ524340 RXR524340:RYF524340 SHN524340:SIB524340 SRJ524340:SRX524340 TBF524340:TBT524340 TLB524340:TLP524340 TUX524340:TVL524340 UET524340:UFH524340 UOP524340:UPD524340 UYL524340:UYZ524340 VIH524340:VIV524340 VSD524340:VSR524340 WBZ524340:WCN524340 WLV524340:WMJ524340 WVR524340:WWF524340 J589876:X589876 JF589876:JT589876 TB589876:TP589876 ACX589876:ADL589876 AMT589876:ANH589876 AWP589876:AXD589876 BGL589876:BGZ589876 BQH589876:BQV589876 CAD589876:CAR589876 CJZ589876:CKN589876 CTV589876:CUJ589876 DDR589876:DEF589876 DNN589876:DOB589876 DXJ589876:DXX589876 EHF589876:EHT589876 ERB589876:ERP589876 FAX589876:FBL589876 FKT589876:FLH589876 FUP589876:FVD589876 GEL589876:GEZ589876 GOH589876:GOV589876 GYD589876:GYR589876 HHZ589876:HIN589876 HRV589876:HSJ589876 IBR589876:ICF589876 ILN589876:IMB589876 IVJ589876:IVX589876 JFF589876:JFT589876 JPB589876:JPP589876 JYX589876:JZL589876 KIT589876:KJH589876 KSP589876:KTD589876 LCL589876:LCZ589876 LMH589876:LMV589876 LWD589876:LWR589876 MFZ589876:MGN589876 MPV589876:MQJ589876 MZR589876:NAF589876 NJN589876:NKB589876 NTJ589876:NTX589876 ODF589876:ODT589876 ONB589876:ONP589876 OWX589876:OXL589876 PGT589876:PHH589876 PQP589876:PRD589876 QAL589876:QAZ589876 QKH589876:QKV589876 QUD589876:QUR589876 RDZ589876:REN589876 RNV589876:ROJ589876 RXR589876:RYF589876 SHN589876:SIB589876 SRJ589876:SRX589876 TBF589876:TBT589876 TLB589876:TLP589876 TUX589876:TVL589876 UET589876:UFH589876 UOP589876:UPD589876 UYL589876:UYZ589876 VIH589876:VIV589876 VSD589876:VSR589876 WBZ589876:WCN589876 WLV589876:WMJ589876 WVR589876:WWF589876 J655412:X655412 JF655412:JT655412 TB655412:TP655412 ACX655412:ADL655412 AMT655412:ANH655412 AWP655412:AXD655412 BGL655412:BGZ655412 BQH655412:BQV655412 CAD655412:CAR655412 CJZ655412:CKN655412 CTV655412:CUJ655412 DDR655412:DEF655412 DNN655412:DOB655412 DXJ655412:DXX655412 EHF655412:EHT655412 ERB655412:ERP655412 FAX655412:FBL655412 FKT655412:FLH655412 FUP655412:FVD655412 GEL655412:GEZ655412 GOH655412:GOV655412 GYD655412:GYR655412 HHZ655412:HIN655412 HRV655412:HSJ655412 IBR655412:ICF655412 ILN655412:IMB655412 IVJ655412:IVX655412 JFF655412:JFT655412 JPB655412:JPP655412 JYX655412:JZL655412 KIT655412:KJH655412 KSP655412:KTD655412 LCL655412:LCZ655412 LMH655412:LMV655412 LWD655412:LWR655412 MFZ655412:MGN655412 MPV655412:MQJ655412 MZR655412:NAF655412 NJN655412:NKB655412 NTJ655412:NTX655412 ODF655412:ODT655412 ONB655412:ONP655412 OWX655412:OXL655412 PGT655412:PHH655412 PQP655412:PRD655412 QAL655412:QAZ655412 QKH655412:QKV655412 QUD655412:QUR655412 RDZ655412:REN655412 RNV655412:ROJ655412 RXR655412:RYF655412 SHN655412:SIB655412 SRJ655412:SRX655412 TBF655412:TBT655412 TLB655412:TLP655412 TUX655412:TVL655412 UET655412:UFH655412 UOP655412:UPD655412 UYL655412:UYZ655412 VIH655412:VIV655412 VSD655412:VSR655412 WBZ655412:WCN655412 WLV655412:WMJ655412 WVR655412:WWF655412 J720948:X720948 JF720948:JT720948 TB720948:TP720948 ACX720948:ADL720948 AMT720948:ANH720948 AWP720948:AXD720948 BGL720948:BGZ720948 BQH720948:BQV720948 CAD720948:CAR720948 CJZ720948:CKN720948 CTV720948:CUJ720948 DDR720948:DEF720948 DNN720948:DOB720948 DXJ720948:DXX720948 EHF720948:EHT720948 ERB720948:ERP720948 FAX720948:FBL720948 FKT720948:FLH720948 FUP720948:FVD720948 GEL720948:GEZ720948 GOH720948:GOV720948 GYD720948:GYR720948 HHZ720948:HIN720948 HRV720948:HSJ720948 IBR720948:ICF720948 ILN720948:IMB720948 IVJ720948:IVX720948 JFF720948:JFT720948 JPB720948:JPP720948 JYX720948:JZL720948 KIT720948:KJH720948 KSP720948:KTD720948 LCL720948:LCZ720948 LMH720948:LMV720948 LWD720948:LWR720948 MFZ720948:MGN720948 MPV720948:MQJ720948 MZR720948:NAF720948 NJN720948:NKB720948 NTJ720948:NTX720948 ODF720948:ODT720948 ONB720948:ONP720948 OWX720948:OXL720948 PGT720948:PHH720948 PQP720948:PRD720948 QAL720948:QAZ720948 QKH720948:QKV720948 QUD720948:QUR720948 RDZ720948:REN720948 RNV720948:ROJ720948 RXR720948:RYF720948 SHN720948:SIB720948 SRJ720948:SRX720948 TBF720948:TBT720948 TLB720948:TLP720948 TUX720948:TVL720948 UET720948:UFH720948 UOP720948:UPD720948 UYL720948:UYZ720948 VIH720948:VIV720948 VSD720948:VSR720948 WBZ720948:WCN720948 WLV720948:WMJ720948 WVR720948:WWF720948 J786484:X786484 JF786484:JT786484 TB786484:TP786484 ACX786484:ADL786484 AMT786484:ANH786484 AWP786484:AXD786484 BGL786484:BGZ786484 BQH786484:BQV786484 CAD786484:CAR786484 CJZ786484:CKN786484 CTV786484:CUJ786484 DDR786484:DEF786484 DNN786484:DOB786484 DXJ786484:DXX786484 EHF786484:EHT786484 ERB786484:ERP786484 FAX786484:FBL786484 FKT786484:FLH786484 FUP786484:FVD786484 GEL786484:GEZ786484 GOH786484:GOV786484 GYD786484:GYR786484 HHZ786484:HIN786484 HRV786484:HSJ786484 IBR786484:ICF786484 ILN786484:IMB786484 IVJ786484:IVX786484 JFF786484:JFT786484 JPB786484:JPP786484 JYX786484:JZL786484 KIT786484:KJH786484 KSP786484:KTD786484 LCL786484:LCZ786484 LMH786484:LMV786484 LWD786484:LWR786484 MFZ786484:MGN786484 MPV786484:MQJ786484 MZR786484:NAF786484 NJN786484:NKB786484 NTJ786484:NTX786484 ODF786484:ODT786484 ONB786484:ONP786484 OWX786484:OXL786484 PGT786484:PHH786484 PQP786484:PRD786484 QAL786484:QAZ786484 QKH786484:QKV786484 QUD786484:QUR786484 RDZ786484:REN786484 RNV786484:ROJ786484 RXR786484:RYF786484 SHN786484:SIB786484 SRJ786484:SRX786484 TBF786484:TBT786484 TLB786484:TLP786484 TUX786484:TVL786484 UET786484:UFH786484 UOP786484:UPD786484 UYL786484:UYZ786484 VIH786484:VIV786484 VSD786484:VSR786484 WBZ786484:WCN786484 WLV786484:WMJ786484 WVR786484:WWF786484 J852020:X852020 JF852020:JT852020 TB852020:TP852020 ACX852020:ADL852020 AMT852020:ANH852020 AWP852020:AXD852020 BGL852020:BGZ852020 BQH852020:BQV852020 CAD852020:CAR852020 CJZ852020:CKN852020 CTV852020:CUJ852020 DDR852020:DEF852020 DNN852020:DOB852020 DXJ852020:DXX852020 EHF852020:EHT852020 ERB852020:ERP852020 FAX852020:FBL852020 FKT852020:FLH852020 FUP852020:FVD852020 GEL852020:GEZ852020 GOH852020:GOV852020 GYD852020:GYR852020 HHZ852020:HIN852020 HRV852020:HSJ852020 IBR852020:ICF852020 ILN852020:IMB852020 IVJ852020:IVX852020 JFF852020:JFT852020 JPB852020:JPP852020 JYX852020:JZL852020 KIT852020:KJH852020 KSP852020:KTD852020 LCL852020:LCZ852020 LMH852020:LMV852020 LWD852020:LWR852020 MFZ852020:MGN852020 MPV852020:MQJ852020 MZR852020:NAF852020 NJN852020:NKB852020 NTJ852020:NTX852020 ODF852020:ODT852020 ONB852020:ONP852020 OWX852020:OXL852020 PGT852020:PHH852020 PQP852020:PRD852020 QAL852020:QAZ852020 QKH852020:QKV852020 QUD852020:QUR852020 RDZ852020:REN852020 RNV852020:ROJ852020 RXR852020:RYF852020 SHN852020:SIB852020 SRJ852020:SRX852020 TBF852020:TBT852020 TLB852020:TLP852020 TUX852020:TVL852020 UET852020:UFH852020 UOP852020:UPD852020 UYL852020:UYZ852020 VIH852020:VIV852020 VSD852020:VSR852020 WBZ852020:WCN852020 WLV852020:WMJ852020 WVR852020:WWF852020 J917556:X917556 JF917556:JT917556 TB917556:TP917556 ACX917556:ADL917556 AMT917556:ANH917556 AWP917556:AXD917556 BGL917556:BGZ917556 BQH917556:BQV917556 CAD917556:CAR917556 CJZ917556:CKN917556 CTV917556:CUJ917556 DDR917556:DEF917556 DNN917556:DOB917556 DXJ917556:DXX917556 EHF917556:EHT917556 ERB917556:ERP917556 FAX917556:FBL917556 FKT917556:FLH917556 FUP917556:FVD917556 GEL917556:GEZ917556 GOH917556:GOV917556 GYD917556:GYR917556 HHZ917556:HIN917556 HRV917556:HSJ917556 IBR917556:ICF917556 ILN917556:IMB917556 IVJ917556:IVX917556 JFF917556:JFT917556 JPB917556:JPP917556 JYX917556:JZL917556 KIT917556:KJH917556 KSP917556:KTD917556 LCL917556:LCZ917556 LMH917556:LMV917556 LWD917556:LWR917556 MFZ917556:MGN917556 MPV917556:MQJ917556 MZR917556:NAF917556 NJN917556:NKB917556 NTJ917556:NTX917556 ODF917556:ODT917556 ONB917556:ONP917556 OWX917556:OXL917556 PGT917556:PHH917556 PQP917556:PRD917556 QAL917556:QAZ917556 QKH917556:QKV917556 QUD917556:QUR917556 RDZ917556:REN917556 RNV917556:ROJ917556 RXR917556:RYF917556 SHN917556:SIB917556 SRJ917556:SRX917556 TBF917556:TBT917556 TLB917556:TLP917556 TUX917556:TVL917556 UET917556:UFH917556 UOP917556:UPD917556 UYL917556:UYZ917556 VIH917556:VIV917556 VSD917556:VSR917556 WBZ917556:WCN917556 WLV917556:WMJ917556 WVR917556:WWF917556 J983092:X983092 JF983092:JT983092 TB983092:TP983092 ACX983092:ADL983092 AMT983092:ANH983092 AWP983092:AXD983092 BGL983092:BGZ983092 BQH983092:BQV983092 CAD983092:CAR983092 CJZ983092:CKN983092 CTV983092:CUJ983092 DDR983092:DEF983092 DNN983092:DOB983092 DXJ983092:DXX983092 EHF983092:EHT983092 ERB983092:ERP983092 FAX983092:FBL983092 FKT983092:FLH983092 FUP983092:FVD983092 GEL983092:GEZ983092 GOH983092:GOV983092 GYD983092:GYR983092 HHZ983092:HIN983092 HRV983092:HSJ983092 IBR983092:ICF983092 ILN983092:IMB983092 IVJ983092:IVX983092 JFF983092:JFT983092 JPB983092:JPP983092 JYX983092:JZL983092 KIT983092:KJH983092 KSP983092:KTD983092 LCL983092:LCZ983092 LMH983092:LMV983092 LWD983092:LWR983092 MFZ983092:MGN983092 MPV983092:MQJ983092 MZR983092:NAF983092 NJN983092:NKB983092 NTJ983092:NTX983092 ODF983092:ODT983092 ONB983092:ONP983092 OWX983092:OXL983092 PGT983092:PHH983092 PQP983092:PRD983092 QAL983092:QAZ983092 QKH983092:QKV983092 QUD983092:QUR983092 RDZ983092:REN983092 RNV983092:ROJ983092 RXR983092:RYF983092 SHN983092:SIB983092 SRJ983092:SRX983092 TBF983092:TBT983092 TLB983092:TLP983092 TUX983092:TVL983092 UET983092:UFH983092 UOP983092:UPD983092 UYL983092:UYZ983092 VIH983092:VIV983092 VSD983092:VSR983092 WBZ983092:WCN983092 WLV983092:WMJ983092 WVR983092:WWF983092 UOP983066:UPD983066 JF30:JT30 TB30:TP30 ACX30:ADL30 AMT30:ANH30 AWP30:AXD30 BGL30:BGZ30 BQH30:BQV30 CAD30:CAR30 CJZ30:CKN30 CTV30:CUJ30 DDR30:DEF30 DNN30:DOB30 DXJ30:DXX30 EHF30:EHT30 ERB30:ERP30 FAX30:FBL30 FKT30:FLH30 FUP30:FVD30 GEL30:GEZ30 GOH30:GOV30 GYD30:GYR30 HHZ30:HIN30 HRV30:HSJ30 IBR30:ICF30 ILN30:IMB30 IVJ30:IVX30 JFF30:JFT30 JPB30:JPP30 JYX30:JZL30 KIT30:KJH30 KSP30:KTD30 LCL30:LCZ30 LMH30:LMV30 LWD30:LWR30 MFZ30:MGN30 MPV30:MQJ30 MZR30:NAF30 NJN30:NKB30 NTJ30:NTX30 ODF30:ODT30 ONB30:ONP30 OWX30:OXL30 PGT30:PHH30 PQP30:PRD30 QAL30:QAZ30 QKH30:QKV30 QUD30:QUR30 RDZ30:REN30 RNV30:ROJ30 RXR30:RYF30 SHN30:SIB30 SRJ30:SRX30 TBF30:TBT30 TLB30:TLP30 TUX30:TVL30 UET30:UFH30 UOP30:UPD30 UYL30:UYZ30 VIH30:VIV30 VSD30:VSR30 WBZ30:WCN30 WLV30:WMJ30 WVR30:WWF30 J65552:X65552 JF65552:JT65552 TB65552:TP65552 ACX65552:ADL65552 AMT65552:ANH65552 AWP65552:AXD65552 BGL65552:BGZ65552 BQH65552:BQV65552 CAD65552:CAR65552 CJZ65552:CKN65552 CTV65552:CUJ65552 DDR65552:DEF65552 DNN65552:DOB65552 DXJ65552:DXX65552 EHF65552:EHT65552 ERB65552:ERP65552 FAX65552:FBL65552 FKT65552:FLH65552 FUP65552:FVD65552 GEL65552:GEZ65552 GOH65552:GOV65552 GYD65552:GYR65552 HHZ65552:HIN65552 HRV65552:HSJ65552 IBR65552:ICF65552 ILN65552:IMB65552 IVJ65552:IVX65552 JFF65552:JFT65552 JPB65552:JPP65552 JYX65552:JZL65552 KIT65552:KJH65552 KSP65552:KTD65552 LCL65552:LCZ65552 LMH65552:LMV65552 LWD65552:LWR65552 MFZ65552:MGN65552 MPV65552:MQJ65552 MZR65552:NAF65552 NJN65552:NKB65552 NTJ65552:NTX65552 ODF65552:ODT65552 ONB65552:ONP65552 OWX65552:OXL65552 PGT65552:PHH65552 PQP65552:PRD65552 QAL65552:QAZ65552 QKH65552:QKV65552 QUD65552:QUR65552 RDZ65552:REN65552 RNV65552:ROJ65552 RXR65552:RYF65552 SHN65552:SIB65552 SRJ65552:SRX65552 TBF65552:TBT65552 TLB65552:TLP65552 TUX65552:TVL65552 UET65552:UFH65552 UOP65552:UPD65552 UYL65552:UYZ65552 VIH65552:VIV65552 VSD65552:VSR65552 WBZ65552:WCN65552 WLV65552:WMJ65552 WVR65552:WWF65552 J131088:X131088 JF131088:JT131088 TB131088:TP131088 ACX131088:ADL131088 AMT131088:ANH131088 AWP131088:AXD131088 BGL131088:BGZ131088 BQH131088:BQV131088 CAD131088:CAR131088 CJZ131088:CKN131088 CTV131088:CUJ131088 DDR131088:DEF131088 DNN131088:DOB131088 DXJ131088:DXX131088 EHF131088:EHT131088 ERB131088:ERP131088 FAX131088:FBL131088 FKT131088:FLH131088 FUP131088:FVD131088 GEL131088:GEZ131088 GOH131088:GOV131088 GYD131088:GYR131088 HHZ131088:HIN131088 HRV131088:HSJ131088 IBR131088:ICF131088 ILN131088:IMB131088 IVJ131088:IVX131088 JFF131088:JFT131088 JPB131088:JPP131088 JYX131088:JZL131088 KIT131088:KJH131088 KSP131088:KTD131088 LCL131088:LCZ131088 LMH131088:LMV131088 LWD131088:LWR131088 MFZ131088:MGN131088 MPV131088:MQJ131088 MZR131088:NAF131088 NJN131088:NKB131088 NTJ131088:NTX131088 ODF131088:ODT131088 ONB131088:ONP131088 OWX131088:OXL131088 PGT131088:PHH131088 PQP131088:PRD131088 QAL131088:QAZ131088 QKH131088:QKV131088 QUD131088:QUR131088 RDZ131088:REN131088 RNV131088:ROJ131088 RXR131088:RYF131088 SHN131088:SIB131088 SRJ131088:SRX131088 TBF131088:TBT131088 TLB131088:TLP131088 TUX131088:TVL131088 UET131088:UFH131088 UOP131088:UPD131088 UYL131088:UYZ131088 VIH131088:VIV131088 VSD131088:VSR131088 WBZ131088:WCN131088 WLV131088:WMJ131088 WVR131088:WWF131088 J196624:X196624 JF196624:JT196624 TB196624:TP196624 ACX196624:ADL196624 AMT196624:ANH196624 AWP196624:AXD196624 BGL196624:BGZ196624 BQH196624:BQV196624 CAD196624:CAR196624 CJZ196624:CKN196624 CTV196624:CUJ196624 DDR196624:DEF196624 DNN196624:DOB196624 DXJ196624:DXX196624 EHF196624:EHT196624 ERB196624:ERP196624 FAX196624:FBL196624 FKT196624:FLH196624 FUP196624:FVD196624 GEL196624:GEZ196624 GOH196624:GOV196624 GYD196624:GYR196624 HHZ196624:HIN196624 HRV196624:HSJ196624 IBR196624:ICF196624 ILN196624:IMB196624 IVJ196624:IVX196624 JFF196624:JFT196624 JPB196624:JPP196624 JYX196624:JZL196624 KIT196624:KJH196624 KSP196624:KTD196624 LCL196624:LCZ196624 LMH196624:LMV196624 LWD196624:LWR196624 MFZ196624:MGN196624 MPV196624:MQJ196624 MZR196624:NAF196624 NJN196624:NKB196624 NTJ196624:NTX196624 ODF196624:ODT196624 ONB196624:ONP196624 OWX196624:OXL196624 PGT196624:PHH196624 PQP196624:PRD196624 QAL196624:QAZ196624 QKH196624:QKV196624 QUD196624:QUR196624 RDZ196624:REN196624 RNV196624:ROJ196624 RXR196624:RYF196624 SHN196624:SIB196624 SRJ196624:SRX196624 TBF196624:TBT196624 TLB196624:TLP196624 TUX196624:TVL196624 UET196624:UFH196624 UOP196624:UPD196624 UYL196624:UYZ196624 VIH196624:VIV196624 VSD196624:VSR196624 WBZ196624:WCN196624 WLV196624:WMJ196624 WVR196624:WWF196624 J262160:X262160 JF262160:JT262160 TB262160:TP262160 ACX262160:ADL262160 AMT262160:ANH262160 AWP262160:AXD262160 BGL262160:BGZ262160 BQH262160:BQV262160 CAD262160:CAR262160 CJZ262160:CKN262160 CTV262160:CUJ262160 DDR262160:DEF262160 DNN262160:DOB262160 DXJ262160:DXX262160 EHF262160:EHT262160 ERB262160:ERP262160 FAX262160:FBL262160 FKT262160:FLH262160 FUP262160:FVD262160 GEL262160:GEZ262160 GOH262160:GOV262160 GYD262160:GYR262160 HHZ262160:HIN262160 HRV262160:HSJ262160 IBR262160:ICF262160 ILN262160:IMB262160 IVJ262160:IVX262160 JFF262160:JFT262160 JPB262160:JPP262160 JYX262160:JZL262160 KIT262160:KJH262160 KSP262160:KTD262160 LCL262160:LCZ262160 LMH262160:LMV262160 LWD262160:LWR262160 MFZ262160:MGN262160 MPV262160:MQJ262160 MZR262160:NAF262160 NJN262160:NKB262160 NTJ262160:NTX262160 ODF262160:ODT262160 ONB262160:ONP262160 OWX262160:OXL262160 PGT262160:PHH262160 PQP262160:PRD262160 QAL262160:QAZ262160 QKH262160:QKV262160 QUD262160:QUR262160 RDZ262160:REN262160 RNV262160:ROJ262160 RXR262160:RYF262160 SHN262160:SIB262160 SRJ262160:SRX262160 TBF262160:TBT262160 TLB262160:TLP262160 TUX262160:TVL262160 UET262160:UFH262160 UOP262160:UPD262160 UYL262160:UYZ262160 VIH262160:VIV262160 VSD262160:VSR262160 WBZ262160:WCN262160 WLV262160:WMJ262160 WVR262160:WWF262160 J327696:X327696 JF327696:JT327696 TB327696:TP327696 ACX327696:ADL327696 AMT327696:ANH327696 AWP327696:AXD327696 BGL327696:BGZ327696 BQH327696:BQV327696 CAD327696:CAR327696 CJZ327696:CKN327696 CTV327696:CUJ327696 DDR327696:DEF327696 DNN327696:DOB327696 DXJ327696:DXX327696 EHF327696:EHT327696 ERB327696:ERP327696 FAX327696:FBL327696 FKT327696:FLH327696 FUP327696:FVD327696 GEL327696:GEZ327696 GOH327696:GOV327696 GYD327696:GYR327696 HHZ327696:HIN327696 HRV327696:HSJ327696 IBR327696:ICF327696 ILN327696:IMB327696 IVJ327696:IVX327696 JFF327696:JFT327696 JPB327696:JPP327696 JYX327696:JZL327696 KIT327696:KJH327696 KSP327696:KTD327696 LCL327696:LCZ327696 LMH327696:LMV327696 LWD327696:LWR327696 MFZ327696:MGN327696 MPV327696:MQJ327696 MZR327696:NAF327696 NJN327696:NKB327696 NTJ327696:NTX327696 ODF327696:ODT327696 ONB327696:ONP327696 OWX327696:OXL327696 PGT327696:PHH327696 PQP327696:PRD327696 QAL327696:QAZ327696 QKH327696:QKV327696 QUD327696:QUR327696 RDZ327696:REN327696 RNV327696:ROJ327696 RXR327696:RYF327696 SHN327696:SIB327696 SRJ327696:SRX327696 TBF327696:TBT327696 TLB327696:TLP327696 TUX327696:TVL327696 UET327696:UFH327696 UOP327696:UPD327696 UYL327696:UYZ327696 VIH327696:VIV327696 VSD327696:VSR327696 WBZ327696:WCN327696 WLV327696:WMJ327696 WVR327696:WWF327696 J393232:X393232 JF393232:JT393232 TB393232:TP393232 ACX393232:ADL393232 AMT393232:ANH393232 AWP393232:AXD393232 BGL393232:BGZ393232 BQH393232:BQV393232 CAD393232:CAR393232 CJZ393232:CKN393232 CTV393232:CUJ393232 DDR393232:DEF393232 DNN393232:DOB393232 DXJ393232:DXX393232 EHF393232:EHT393232 ERB393232:ERP393232 FAX393232:FBL393232 FKT393232:FLH393232 FUP393232:FVD393232 GEL393232:GEZ393232 GOH393232:GOV393232 GYD393232:GYR393232 HHZ393232:HIN393232 HRV393232:HSJ393232 IBR393232:ICF393232 ILN393232:IMB393232 IVJ393232:IVX393232 JFF393232:JFT393232 JPB393232:JPP393232 JYX393232:JZL393232 KIT393232:KJH393232 KSP393232:KTD393232 LCL393232:LCZ393232 LMH393232:LMV393232 LWD393232:LWR393232 MFZ393232:MGN393232 MPV393232:MQJ393232 MZR393232:NAF393232 NJN393232:NKB393232 NTJ393232:NTX393232 ODF393232:ODT393232 ONB393232:ONP393232 OWX393232:OXL393232 PGT393232:PHH393232 PQP393232:PRD393232 QAL393232:QAZ393232 QKH393232:QKV393232 QUD393232:QUR393232 RDZ393232:REN393232 RNV393232:ROJ393232 RXR393232:RYF393232 SHN393232:SIB393232 SRJ393232:SRX393232 TBF393232:TBT393232 TLB393232:TLP393232 TUX393232:TVL393232 UET393232:UFH393232 UOP393232:UPD393232 UYL393232:UYZ393232 VIH393232:VIV393232 VSD393232:VSR393232 WBZ393232:WCN393232 WLV393232:WMJ393232 WVR393232:WWF393232 J458768:X458768 JF458768:JT458768 TB458768:TP458768 ACX458768:ADL458768 AMT458768:ANH458768 AWP458768:AXD458768 BGL458768:BGZ458768 BQH458768:BQV458768 CAD458768:CAR458768 CJZ458768:CKN458768 CTV458768:CUJ458768 DDR458768:DEF458768 DNN458768:DOB458768 DXJ458768:DXX458768 EHF458768:EHT458768 ERB458768:ERP458768 FAX458768:FBL458768 FKT458768:FLH458768 FUP458768:FVD458768 GEL458768:GEZ458768 GOH458768:GOV458768 GYD458768:GYR458768 HHZ458768:HIN458768 HRV458768:HSJ458768 IBR458768:ICF458768 ILN458768:IMB458768 IVJ458768:IVX458768 JFF458768:JFT458768 JPB458768:JPP458768 JYX458768:JZL458768 KIT458768:KJH458768 KSP458768:KTD458768 LCL458768:LCZ458768 LMH458768:LMV458768 LWD458768:LWR458768 MFZ458768:MGN458768 MPV458768:MQJ458768 MZR458768:NAF458768 NJN458768:NKB458768 NTJ458768:NTX458768 ODF458768:ODT458768 ONB458768:ONP458768 OWX458768:OXL458768 PGT458768:PHH458768 PQP458768:PRD458768 QAL458768:QAZ458768 QKH458768:QKV458768 QUD458768:QUR458768 RDZ458768:REN458768 RNV458768:ROJ458768 RXR458768:RYF458768 SHN458768:SIB458768 SRJ458768:SRX458768 TBF458768:TBT458768 TLB458768:TLP458768 TUX458768:TVL458768 UET458768:UFH458768 UOP458768:UPD458768 UYL458768:UYZ458768 VIH458768:VIV458768 VSD458768:VSR458768 WBZ458768:WCN458768 WLV458768:WMJ458768 WVR458768:WWF458768 J524304:X524304 JF524304:JT524304 TB524304:TP524304 ACX524304:ADL524304 AMT524304:ANH524304 AWP524304:AXD524304 BGL524304:BGZ524304 BQH524304:BQV524304 CAD524304:CAR524304 CJZ524304:CKN524304 CTV524304:CUJ524304 DDR524304:DEF524304 DNN524304:DOB524304 DXJ524304:DXX524304 EHF524304:EHT524304 ERB524304:ERP524304 FAX524304:FBL524304 FKT524304:FLH524304 FUP524304:FVD524304 GEL524304:GEZ524304 GOH524304:GOV524304 GYD524304:GYR524304 HHZ524304:HIN524304 HRV524304:HSJ524304 IBR524304:ICF524304 ILN524304:IMB524304 IVJ524304:IVX524304 JFF524304:JFT524304 JPB524304:JPP524304 JYX524304:JZL524304 KIT524304:KJH524304 KSP524304:KTD524304 LCL524304:LCZ524304 LMH524304:LMV524304 LWD524304:LWR524304 MFZ524304:MGN524304 MPV524304:MQJ524304 MZR524304:NAF524304 NJN524304:NKB524304 NTJ524304:NTX524304 ODF524304:ODT524304 ONB524304:ONP524304 OWX524304:OXL524304 PGT524304:PHH524304 PQP524304:PRD524304 QAL524304:QAZ524304 QKH524304:QKV524304 QUD524304:QUR524304 RDZ524304:REN524304 RNV524304:ROJ524304 RXR524304:RYF524304 SHN524304:SIB524304 SRJ524304:SRX524304 TBF524304:TBT524304 TLB524304:TLP524304 TUX524304:TVL524304 UET524304:UFH524304 UOP524304:UPD524304 UYL524304:UYZ524304 VIH524304:VIV524304 VSD524304:VSR524304 WBZ524304:WCN524304 WLV524304:WMJ524304 WVR524304:WWF524304 J589840:X589840 JF589840:JT589840 TB589840:TP589840 ACX589840:ADL589840 AMT589840:ANH589840 AWP589840:AXD589840 BGL589840:BGZ589840 BQH589840:BQV589840 CAD589840:CAR589840 CJZ589840:CKN589840 CTV589840:CUJ589840 DDR589840:DEF589840 DNN589840:DOB589840 DXJ589840:DXX589840 EHF589840:EHT589840 ERB589840:ERP589840 FAX589840:FBL589840 FKT589840:FLH589840 FUP589840:FVD589840 GEL589840:GEZ589840 GOH589840:GOV589840 GYD589840:GYR589840 HHZ589840:HIN589840 HRV589840:HSJ589840 IBR589840:ICF589840 ILN589840:IMB589840 IVJ589840:IVX589840 JFF589840:JFT589840 JPB589840:JPP589840 JYX589840:JZL589840 KIT589840:KJH589840 KSP589840:KTD589840 LCL589840:LCZ589840 LMH589840:LMV589840 LWD589840:LWR589840 MFZ589840:MGN589840 MPV589840:MQJ589840 MZR589840:NAF589840 NJN589840:NKB589840 NTJ589840:NTX589840 ODF589840:ODT589840 ONB589840:ONP589840 OWX589840:OXL589840 PGT589840:PHH589840 PQP589840:PRD589840 QAL589840:QAZ589840 QKH589840:QKV589840 QUD589840:QUR589840 RDZ589840:REN589840 RNV589840:ROJ589840 RXR589840:RYF589840 SHN589840:SIB589840 SRJ589840:SRX589840 TBF589840:TBT589840 TLB589840:TLP589840 TUX589840:TVL589840 UET589840:UFH589840 UOP589840:UPD589840 UYL589840:UYZ589840 VIH589840:VIV589840 VSD589840:VSR589840 WBZ589840:WCN589840 WLV589840:WMJ589840 WVR589840:WWF589840 J655376:X655376 JF655376:JT655376 TB655376:TP655376 ACX655376:ADL655376 AMT655376:ANH655376 AWP655376:AXD655376 BGL655376:BGZ655376 BQH655376:BQV655376 CAD655376:CAR655376 CJZ655376:CKN655376 CTV655376:CUJ655376 DDR655376:DEF655376 DNN655376:DOB655376 DXJ655376:DXX655376 EHF655376:EHT655376 ERB655376:ERP655376 FAX655376:FBL655376 FKT655376:FLH655376 FUP655376:FVD655376 GEL655376:GEZ655376 GOH655376:GOV655376 GYD655376:GYR655376 HHZ655376:HIN655376 HRV655376:HSJ655376 IBR655376:ICF655376 ILN655376:IMB655376 IVJ655376:IVX655376 JFF655376:JFT655376 JPB655376:JPP655376 JYX655376:JZL655376 KIT655376:KJH655376 KSP655376:KTD655376 LCL655376:LCZ655376 LMH655376:LMV655376 LWD655376:LWR655376 MFZ655376:MGN655376 MPV655376:MQJ655376 MZR655376:NAF655376 NJN655376:NKB655376 NTJ655376:NTX655376 ODF655376:ODT655376 ONB655376:ONP655376 OWX655376:OXL655376 PGT655376:PHH655376 PQP655376:PRD655376 QAL655376:QAZ655376 QKH655376:QKV655376 QUD655376:QUR655376 RDZ655376:REN655376 RNV655376:ROJ655376 RXR655376:RYF655376 SHN655376:SIB655376 SRJ655376:SRX655376 TBF655376:TBT655376 TLB655376:TLP655376 TUX655376:TVL655376 UET655376:UFH655376 UOP655376:UPD655376 UYL655376:UYZ655376 VIH655376:VIV655376 VSD655376:VSR655376 WBZ655376:WCN655376 WLV655376:WMJ655376 WVR655376:WWF655376 J720912:X720912 JF720912:JT720912 TB720912:TP720912 ACX720912:ADL720912 AMT720912:ANH720912 AWP720912:AXD720912 BGL720912:BGZ720912 BQH720912:BQV720912 CAD720912:CAR720912 CJZ720912:CKN720912 CTV720912:CUJ720912 DDR720912:DEF720912 DNN720912:DOB720912 DXJ720912:DXX720912 EHF720912:EHT720912 ERB720912:ERP720912 FAX720912:FBL720912 FKT720912:FLH720912 FUP720912:FVD720912 GEL720912:GEZ720912 GOH720912:GOV720912 GYD720912:GYR720912 HHZ720912:HIN720912 HRV720912:HSJ720912 IBR720912:ICF720912 ILN720912:IMB720912 IVJ720912:IVX720912 JFF720912:JFT720912 JPB720912:JPP720912 JYX720912:JZL720912 KIT720912:KJH720912 KSP720912:KTD720912 LCL720912:LCZ720912 LMH720912:LMV720912 LWD720912:LWR720912 MFZ720912:MGN720912 MPV720912:MQJ720912 MZR720912:NAF720912 NJN720912:NKB720912 NTJ720912:NTX720912 ODF720912:ODT720912 ONB720912:ONP720912 OWX720912:OXL720912 PGT720912:PHH720912 PQP720912:PRD720912 QAL720912:QAZ720912 QKH720912:QKV720912 QUD720912:QUR720912 RDZ720912:REN720912 RNV720912:ROJ720912 RXR720912:RYF720912 SHN720912:SIB720912 SRJ720912:SRX720912 TBF720912:TBT720912 TLB720912:TLP720912 TUX720912:TVL720912 UET720912:UFH720912 UOP720912:UPD720912 UYL720912:UYZ720912 VIH720912:VIV720912 VSD720912:VSR720912 WBZ720912:WCN720912 WLV720912:WMJ720912 WVR720912:WWF720912 J786448:X786448 JF786448:JT786448 TB786448:TP786448 ACX786448:ADL786448 AMT786448:ANH786448 AWP786448:AXD786448 BGL786448:BGZ786448 BQH786448:BQV786448 CAD786448:CAR786448 CJZ786448:CKN786448 CTV786448:CUJ786448 DDR786448:DEF786448 DNN786448:DOB786448 DXJ786448:DXX786448 EHF786448:EHT786448 ERB786448:ERP786448 FAX786448:FBL786448 FKT786448:FLH786448 FUP786448:FVD786448 GEL786448:GEZ786448 GOH786448:GOV786448 GYD786448:GYR786448 HHZ786448:HIN786448 HRV786448:HSJ786448 IBR786448:ICF786448 ILN786448:IMB786448 IVJ786448:IVX786448 JFF786448:JFT786448 JPB786448:JPP786448 JYX786448:JZL786448 KIT786448:KJH786448 KSP786448:KTD786448 LCL786448:LCZ786448 LMH786448:LMV786448 LWD786448:LWR786448 MFZ786448:MGN786448 MPV786448:MQJ786448 MZR786448:NAF786448 NJN786448:NKB786448 NTJ786448:NTX786448 ODF786448:ODT786448 ONB786448:ONP786448 OWX786448:OXL786448 PGT786448:PHH786448 PQP786448:PRD786448 QAL786448:QAZ786448 QKH786448:QKV786448 QUD786448:QUR786448 RDZ786448:REN786448 RNV786448:ROJ786448 RXR786448:RYF786448 SHN786448:SIB786448 SRJ786448:SRX786448 TBF786448:TBT786448 TLB786448:TLP786448 TUX786448:TVL786448 UET786448:UFH786448 UOP786448:UPD786448 UYL786448:UYZ786448 VIH786448:VIV786448 VSD786448:VSR786448 WBZ786448:WCN786448 WLV786448:WMJ786448 WVR786448:WWF786448 J851984:X851984 JF851984:JT851984 TB851984:TP851984 ACX851984:ADL851984 AMT851984:ANH851984 AWP851984:AXD851984 BGL851984:BGZ851984 BQH851984:BQV851984 CAD851984:CAR851984 CJZ851984:CKN851984 CTV851984:CUJ851984 DDR851984:DEF851984 DNN851984:DOB851984 DXJ851984:DXX851984 EHF851984:EHT851984 ERB851984:ERP851984 FAX851984:FBL851984 FKT851984:FLH851984 FUP851984:FVD851984 GEL851984:GEZ851984 GOH851984:GOV851984 GYD851984:GYR851984 HHZ851984:HIN851984 HRV851984:HSJ851984 IBR851984:ICF851984 ILN851984:IMB851984 IVJ851984:IVX851984 JFF851984:JFT851984 JPB851984:JPP851984 JYX851984:JZL851984 KIT851984:KJH851984 KSP851984:KTD851984 LCL851984:LCZ851984 LMH851984:LMV851984 LWD851984:LWR851984 MFZ851984:MGN851984 MPV851984:MQJ851984 MZR851984:NAF851984 NJN851984:NKB851984 NTJ851984:NTX851984 ODF851984:ODT851984 ONB851984:ONP851984 OWX851984:OXL851984 PGT851984:PHH851984 PQP851984:PRD851984 QAL851984:QAZ851984 QKH851984:QKV851984 QUD851984:QUR851984 RDZ851984:REN851984 RNV851984:ROJ851984 RXR851984:RYF851984 SHN851984:SIB851984 SRJ851984:SRX851984 TBF851984:TBT851984 TLB851984:TLP851984 TUX851984:TVL851984 UET851984:UFH851984 UOP851984:UPD851984 UYL851984:UYZ851984 VIH851984:VIV851984 VSD851984:VSR851984 WBZ851984:WCN851984 WLV851984:WMJ851984 WVR851984:WWF851984 J917520:X917520 JF917520:JT917520 TB917520:TP917520 ACX917520:ADL917520 AMT917520:ANH917520 AWP917520:AXD917520 BGL917520:BGZ917520 BQH917520:BQV917520 CAD917520:CAR917520 CJZ917520:CKN917520 CTV917520:CUJ917520 DDR917520:DEF917520 DNN917520:DOB917520 DXJ917520:DXX917520 EHF917520:EHT917520 ERB917520:ERP917520 FAX917520:FBL917520 FKT917520:FLH917520 FUP917520:FVD917520 GEL917520:GEZ917520 GOH917520:GOV917520 GYD917520:GYR917520 HHZ917520:HIN917520 HRV917520:HSJ917520 IBR917520:ICF917520 ILN917520:IMB917520 IVJ917520:IVX917520 JFF917520:JFT917520 JPB917520:JPP917520 JYX917520:JZL917520 KIT917520:KJH917520 KSP917520:KTD917520 LCL917520:LCZ917520 LMH917520:LMV917520 LWD917520:LWR917520 MFZ917520:MGN917520 MPV917520:MQJ917520 MZR917520:NAF917520 NJN917520:NKB917520 NTJ917520:NTX917520 ODF917520:ODT917520 ONB917520:ONP917520 OWX917520:OXL917520 PGT917520:PHH917520 PQP917520:PRD917520 QAL917520:QAZ917520 QKH917520:QKV917520 QUD917520:QUR917520 RDZ917520:REN917520 RNV917520:ROJ917520 RXR917520:RYF917520 SHN917520:SIB917520 SRJ917520:SRX917520 TBF917520:TBT917520 TLB917520:TLP917520 TUX917520:TVL917520 UET917520:UFH917520 UOP917520:UPD917520 UYL917520:UYZ917520 VIH917520:VIV917520 VSD917520:VSR917520 WBZ917520:WCN917520 WLV917520:WMJ917520 WVR917520:WWF917520 J983056:X983056 JF983056:JT983056 TB983056:TP983056 ACX983056:ADL983056 AMT983056:ANH983056 AWP983056:AXD983056 BGL983056:BGZ983056 BQH983056:BQV983056 CAD983056:CAR983056 CJZ983056:CKN983056 CTV983056:CUJ983056 DDR983056:DEF983056 DNN983056:DOB983056 DXJ983056:DXX983056 EHF983056:EHT983056 ERB983056:ERP983056 FAX983056:FBL983056 FKT983056:FLH983056 FUP983056:FVD983056 GEL983056:GEZ983056 GOH983056:GOV983056 GYD983056:GYR983056 HHZ983056:HIN983056 HRV983056:HSJ983056 IBR983056:ICF983056 ILN983056:IMB983056 IVJ983056:IVX983056 JFF983056:JFT983056 JPB983056:JPP983056 JYX983056:JZL983056 KIT983056:KJH983056 KSP983056:KTD983056 LCL983056:LCZ983056 LMH983056:LMV983056 LWD983056:LWR983056 MFZ983056:MGN983056 MPV983056:MQJ983056 MZR983056:NAF983056 NJN983056:NKB983056 NTJ983056:NTX983056 ODF983056:ODT983056 ONB983056:ONP983056 OWX983056:OXL983056 PGT983056:PHH983056 PQP983056:PRD983056 QAL983056:QAZ983056 QKH983056:QKV983056 QUD983056:QUR983056 RDZ983056:REN983056 RNV983056:ROJ983056 RXR983056:RYF983056 SHN983056:SIB983056 SRJ983056:SRX983056 TBF983056:TBT983056 TLB983056:TLP983056 TUX983056:TVL983056 UET983056:UFH983056 UOP983056:UPD983056 UYL983056:UYZ983056 VIH983056:VIV983056 VSD983056:VSR983056 WBZ983056:WCN983056 WLV983056:WMJ983056 WVR983056:WWF983056 UYL983066:UYZ983066 JF26:JT26 TB26:TP26 ACX26:ADL26 AMT26:ANH26 AWP26:AXD26 BGL26:BGZ26 BQH26:BQV26 CAD26:CAR26 CJZ26:CKN26 CTV26:CUJ26 DDR26:DEF26 DNN26:DOB26 DXJ26:DXX26 EHF26:EHT26 ERB26:ERP26 FAX26:FBL26 FKT26:FLH26 FUP26:FVD26 GEL26:GEZ26 GOH26:GOV26 GYD26:GYR26 HHZ26:HIN26 HRV26:HSJ26 IBR26:ICF26 ILN26:IMB26 IVJ26:IVX26 JFF26:JFT26 JPB26:JPP26 JYX26:JZL26 KIT26:KJH26 KSP26:KTD26 LCL26:LCZ26 LMH26:LMV26 LWD26:LWR26 MFZ26:MGN26 MPV26:MQJ26 MZR26:NAF26 NJN26:NKB26 NTJ26:NTX26 ODF26:ODT26 ONB26:ONP26 OWX26:OXL26 PGT26:PHH26 PQP26:PRD26 QAL26:QAZ26 QKH26:QKV26 QUD26:QUR26 RDZ26:REN26 RNV26:ROJ26 RXR26:RYF26 SHN26:SIB26 SRJ26:SRX26 TBF26:TBT26 TLB26:TLP26 TUX26:TVL26 UET26:UFH26 UOP26:UPD26 UYL26:UYZ26 VIH26:VIV26 VSD26:VSR26 WBZ26:WCN26 WLV26:WMJ26 WVR26:WWF26 J65548:X65548 JF65548:JT65548 TB65548:TP65548 ACX65548:ADL65548 AMT65548:ANH65548 AWP65548:AXD65548 BGL65548:BGZ65548 BQH65548:BQV65548 CAD65548:CAR65548 CJZ65548:CKN65548 CTV65548:CUJ65548 DDR65548:DEF65548 DNN65548:DOB65548 DXJ65548:DXX65548 EHF65548:EHT65548 ERB65548:ERP65548 FAX65548:FBL65548 FKT65548:FLH65548 FUP65548:FVD65548 GEL65548:GEZ65548 GOH65548:GOV65548 GYD65548:GYR65548 HHZ65548:HIN65548 HRV65548:HSJ65548 IBR65548:ICF65548 ILN65548:IMB65548 IVJ65548:IVX65548 JFF65548:JFT65548 JPB65548:JPP65548 JYX65548:JZL65548 KIT65548:KJH65548 KSP65548:KTD65548 LCL65548:LCZ65548 LMH65548:LMV65548 LWD65548:LWR65548 MFZ65548:MGN65548 MPV65548:MQJ65548 MZR65548:NAF65548 NJN65548:NKB65548 NTJ65548:NTX65548 ODF65548:ODT65548 ONB65548:ONP65548 OWX65548:OXL65548 PGT65548:PHH65548 PQP65548:PRD65548 QAL65548:QAZ65548 QKH65548:QKV65548 QUD65548:QUR65548 RDZ65548:REN65548 RNV65548:ROJ65548 RXR65548:RYF65548 SHN65548:SIB65548 SRJ65548:SRX65548 TBF65548:TBT65548 TLB65548:TLP65548 TUX65548:TVL65548 UET65548:UFH65548 UOP65548:UPD65548 UYL65548:UYZ65548 VIH65548:VIV65548 VSD65548:VSR65548 WBZ65548:WCN65548 WLV65548:WMJ65548 WVR65548:WWF65548 J131084:X131084 JF131084:JT131084 TB131084:TP131084 ACX131084:ADL131084 AMT131084:ANH131084 AWP131084:AXD131084 BGL131084:BGZ131084 BQH131084:BQV131084 CAD131084:CAR131084 CJZ131084:CKN131084 CTV131084:CUJ131084 DDR131084:DEF131084 DNN131084:DOB131084 DXJ131084:DXX131084 EHF131084:EHT131084 ERB131084:ERP131084 FAX131084:FBL131084 FKT131084:FLH131084 FUP131084:FVD131084 GEL131084:GEZ131084 GOH131084:GOV131084 GYD131084:GYR131084 HHZ131084:HIN131084 HRV131084:HSJ131084 IBR131084:ICF131084 ILN131084:IMB131084 IVJ131084:IVX131084 JFF131084:JFT131084 JPB131084:JPP131084 JYX131084:JZL131084 KIT131084:KJH131084 KSP131084:KTD131084 LCL131084:LCZ131084 LMH131084:LMV131084 LWD131084:LWR131084 MFZ131084:MGN131084 MPV131084:MQJ131084 MZR131084:NAF131084 NJN131084:NKB131084 NTJ131084:NTX131084 ODF131084:ODT131084 ONB131084:ONP131084 OWX131084:OXL131084 PGT131084:PHH131084 PQP131084:PRD131084 QAL131084:QAZ131084 QKH131084:QKV131084 QUD131084:QUR131084 RDZ131084:REN131084 RNV131084:ROJ131084 RXR131084:RYF131084 SHN131084:SIB131084 SRJ131084:SRX131084 TBF131084:TBT131084 TLB131084:TLP131084 TUX131084:TVL131084 UET131084:UFH131084 UOP131084:UPD131084 UYL131084:UYZ131084 VIH131084:VIV131084 VSD131084:VSR131084 WBZ131084:WCN131084 WLV131084:WMJ131084 WVR131084:WWF131084 J196620:X196620 JF196620:JT196620 TB196620:TP196620 ACX196620:ADL196620 AMT196620:ANH196620 AWP196620:AXD196620 BGL196620:BGZ196620 BQH196620:BQV196620 CAD196620:CAR196620 CJZ196620:CKN196620 CTV196620:CUJ196620 DDR196620:DEF196620 DNN196620:DOB196620 DXJ196620:DXX196620 EHF196620:EHT196620 ERB196620:ERP196620 FAX196620:FBL196620 FKT196620:FLH196620 FUP196620:FVD196620 GEL196620:GEZ196620 GOH196620:GOV196620 GYD196620:GYR196620 HHZ196620:HIN196620 HRV196620:HSJ196620 IBR196620:ICF196620 ILN196620:IMB196620 IVJ196620:IVX196620 JFF196620:JFT196620 JPB196620:JPP196620 JYX196620:JZL196620 KIT196620:KJH196620 KSP196620:KTD196620 LCL196620:LCZ196620 LMH196620:LMV196620 LWD196620:LWR196620 MFZ196620:MGN196620 MPV196620:MQJ196620 MZR196620:NAF196620 NJN196620:NKB196620 NTJ196620:NTX196620 ODF196620:ODT196620 ONB196620:ONP196620 OWX196620:OXL196620 PGT196620:PHH196620 PQP196620:PRD196620 QAL196620:QAZ196620 QKH196620:QKV196620 QUD196620:QUR196620 RDZ196620:REN196620 RNV196620:ROJ196620 RXR196620:RYF196620 SHN196620:SIB196620 SRJ196620:SRX196620 TBF196620:TBT196620 TLB196620:TLP196620 TUX196620:TVL196620 UET196620:UFH196620 UOP196620:UPD196620 UYL196620:UYZ196620 VIH196620:VIV196620 VSD196620:VSR196620 WBZ196620:WCN196620 WLV196620:WMJ196620 WVR196620:WWF196620 J262156:X262156 JF262156:JT262156 TB262156:TP262156 ACX262156:ADL262156 AMT262156:ANH262156 AWP262156:AXD262156 BGL262156:BGZ262156 BQH262156:BQV262156 CAD262156:CAR262156 CJZ262156:CKN262156 CTV262156:CUJ262156 DDR262156:DEF262156 DNN262156:DOB262156 DXJ262156:DXX262156 EHF262156:EHT262156 ERB262156:ERP262156 FAX262156:FBL262156 FKT262156:FLH262156 FUP262156:FVD262156 GEL262156:GEZ262156 GOH262156:GOV262156 GYD262156:GYR262156 HHZ262156:HIN262156 HRV262156:HSJ262156 IBR262156:ICF262156 ILN262156:IMB262156 IVJ262156:IVX262156 JFF262156:JFT262156 JPB262156:JPP262156 JYX262156:JZL262156 KIT262156:KJH262156 KSP262156:KTD262156 LCL262156:LCZ262156 LMH262156:LMV262156 LWD262156:LWR262156 MFZ262156:MGN262156 MPV262156:MQJ262156 MZR262156:NAF262156 NJN262156:NKB262156 NTJ262156:NTX262156 ODF262156:ODT262156 ONB262156:ONP262156 OWX262156:OXL262156 PGT262156:PHH262156 PQP262156:PRD262156 QAL262156:QAZ262156 QKH262156:QKV262156 QUD262156:QUR262156 RDZ262156:REN262156 RNV262156:ROJ262156 RXR262156:RYF262156 SHN262156:SIB262156 SRJ262156:SRX262156 TBF262156:TBT262156 TLB262156:TLP262156 TUX262156:TVL262156 UET262156:UFH262156 UOP262156:UPD262156 UYL262156:UYZ262156 VIH262156:VIV262156 VSD262156:VSR262156 WBZ262156:WCN262156 WLV262156:WMJ262156 WVR262156:WWF262156 J327692:X327692 JF327692:JT327692 TB327692:TP327692 ACX327692:ADL327692 AMT327692:ANH327692 AWP327692:AXD327692 BGL327692:BGZ327692 BQH327692:BQV327692 CAD327692:CAR327692 CJZ327692:CKN327692 CTV327692:CUJ327692 DDR327692:DEF327692 DNN327692:DOB327692 DXJ327692:DXX327692 EHF327692:EHT327692 ERB327692:ERP327692 FAX327692:FBL327692 FKT327692:FLH327692 FUP327692:FVD327692 GEL327692:GEZ327692 GOH327692:GOV327692 GYD327692:GYR327692 HHZ327692:HIN327692 HRV327692:HSJ327692 IBR327692:ICF327692 ILN327692:IMB327692 IVJ327692:IVX327692 JFF327692:JFT327692 JPB327692:JPP327692 JYX327692:JZL327692 KIT327692:KJH327692 KSP327692:KTD327692 LCL327692:LCZ327692 LMH327692:LMV327692 LWD327692:LWR327692 MFZ327692:MGN327692 MPV327692:MQJ327692 MZR327692:NAF327692 NJN327692:NKB327692 NTJ327692:NTX327692 ODF327692:ODT327692 ONB327692:ONP327692 OWX327692:OXL327692 PGT327692:PHH327692 PQP327692:PRD327692 QAL327692:QAZ327692 QKH327692:QKV327692 QUD327692:QUR327692 RDZ327692:REN327692 RNV327692:ROJ327692 RXR327692:RYF327692 SHN327692:SIB327692 SRJ327692:SRX327692 TBF327692:TBT327692 TLB327692:TLP327692 TUX327692:TVL327692 UET327692:UFH327692 UOP327692:UPD327692 UYL327692:UYZ327692 VIH327692:VIV327692 VSD327692:VSR327692 WBZ327692:WCN327692 WLV327692:WMJ327692 WVR327692:WWF327692 J393228:X393228 JF393228:JT393228 TB393228:TP393228 ACX393228:ADL393228 AMT393228:ANH393228 AWP393228:AXD393228 BGL393228:BGZ393228 BQH393228:BQV393228 CAD393228:CAR393228 CJZ393228:CKN393228 CTV393228:CUJ393228 DDR393228:DEF393228 DNN393228:DOB393228 DXJ393228:DXX393228 EHF393228:EHT393228 ERB393228:ERP393228 FAX393228:FBL393228 FKT393228:FLH393228 FUP393228:FVD393228 GEL393228:GEZ393228 GOH393228:GOV393228 GYD393228:GYR393228 HHZ393228:HIN393228 HRV393228:HSJ393228 IBR393228:ICF393228 ILN393228:IMB393228 IVJ393228:IVX393228 JFF393228:JFT393228 JPB393228:JPP393228 JYX393228:JZL393228 KIT393228:KJH393228 KSP393228:KTD393228 LCL393228:LCZ393228 LMH393228:LMV393228 LWD393228:LWR393228 MFZ393228:MGN393228 MPV393228:MQJ393228 MZR393228:NAF393228 NJN393228:NKB393228 NTJ393228:NTX393228 ODF393228:ODT393228 ONB393228:ONP393228 OWX393228:OXL393228 PGT393228:PHH393228 PQP393228:PRD393228 QAL393228:QAZ393228 QKH393228:QKV393228 QUD393228:QUR393228 RDZ393228:REN393228 RNV393228:ROJ393228 RXR393228:RYF393228 SHN393228:SIB393228 SRJ393228:SRX393228 TBF393228:TBT393228 TLB393228:TLP393228 TUX393228:TVL393228 UET393228:UFH393228 UOP393228:UPD393228 UYL393228:UYZ393228 VIH393228:VIV393228 VSD393228:VSR393228 WBZ393228:WCN393228 WLV393228:WMJ393228 WVR393228:WWF393228 J458764:X458764 JF458764:JT458764 TB458764:TP458764 ACX458764:ADL458764 AMT458764:ANH458764 AWP458764:AXD458764 BGL458764:BGZ458764 BQH458764:BQV458764 CAD458764:CAR458764 CJZ458764:CKN458764 CTV458764:CUJ458764 DDR458764:DEF458764 DNN458764:DOB458764 DXJ458764:DXX458764 EHF458764:EHT458764 ERB458764:ERP458764 FAX458764:FBL458764 FKT458764:FLH458764 FUP458764:FVD458764 GEL458764:GEZ458764 GOH458764:GOV458764 GYD458764:GYR458764 HHZ458764:HIN458764 HRV458764:HSJ458764 IBR458764:ICF458764 ILN458764:IMB458764 IVJ458764:IVX458764 JFF458764:JFT458764 JPB458764:JPP458764 JYX458764:JZL458764 KIT458764:KJH458764 KSP458764:KTD458764 LCL458764:LCZ458764 LMH458764:LMV458764 LWD458764:LWR458764 MFZ458764:MGN458764 MPV458764:MQJ458764 MZR458764:NAF458764 NJN458764:NKB458764 NTJ458764:NTX458764 ODF458764:ODT458764 ONB458764:ONP458764 OWX458764:OXL458764 PGT458764:PHH458764 PQP458764:PRD458764 QAL458764:QAZ458764 QKH458764:QKV458764 QUD458764:QUR458764 RDZ458764:REN458764 RNV458764:ROJ458764 RXR458764:RYF458764 SHN458764:SIB458764 SRJ458764:SRX458764 TBF458764:TBT458764 TLB458764:TLP458764 TUX458764:TVL458764 UET458764:UFH458764 UOP458764:UPD458764 UYL458764:UYZ458764 VIH458764:VIV458764 VSD458764:VSR458764 WBZ458764:WCN458764 WLV458764:WMJ458764 WVR458764:WWF458764 J524300:X524300 JF524300:JT524300 TB524300:TP524300 ACX524300:ADL524300 AMT524300:ANH524300 AWP524300:AXD524300 BGL524300:BGZ524300 BQH524300:BQV524300 CAD524300:CAR524300 CJZ524300:CKN524300 CTV524300:CUJ524300 DDR524300:DEF524300 DNN524300:DOB524300 DXJ524300:DXX524300 EHF524300:EHT524300 ERB524300:ERP524300 FAX524300:FBL524300 FKT524300:FLH524300 FUP524300:FVD524300 GEL524300:GEZ524300 GOH524300:GOV524300 GYD524300:GYR524300 HHZ524300:HIN524300 HRV524300:HSJ524300 IBR524300:ICF524300 ILN524300:IMB524300 IVJ524300:IVX524300 JFF524300:JFT524300 JPB524300:JPP524300 JYX524300:JZL524300 KIT524300:KJH524300 KSP524300:KTD524300 LCL524300:LCZ524300 LMH524300:LMV524300 LWD524300:LWR524300 MFZ524300:MGN524300 MPV524300:MQJ524300 MZR524300:NAF524300 NJN524300:NKB524300 NTJ524300:NTX524300 ODF524300:ODT524300 ONB524300:ONP524300 OWX524300:OXL524300 PGT524300:PHH524300 PQP524300:PRD524300 QAL524300:QAZ524300 QKH524300:QKV524300 QUD524300:QUR524300 RDZ524300:REN524300 RNV524300:ROJ524300 RXR524300:RYF524300 SHN524300:SIB524300 SRJ524300:SRX524300 TBF524300:TBT524300 TLB524300:TLP524300 TUX524300:TVL524300 UET524300:UFH524300 UOP524300:UPD524300 UYL524300:UYZ524300 VIH524300:VIV524300 VSD524300:VSR524300 WBZ524300:WCN524300 WLV524300:WMJ524300 WVR524300:WWF524300 J589836:X589836 JF589836:JT589836 TB589836:TP589836 ACX589836:ADL589836 AMT589836:ANH589836 AWP589836:AXD589836 BGL589836:BGZ589836 BQH589836:BQV589836 CAD589836:CAR589836 CJZ589836:CKN589836 CTV589836:CUJ589836 DDR589836:DEF589836 DNN589836:DOB589836 DXJ589836:DXX589836 EHF589836:EHT589836 ERB589836:ERP589836 FAX589836:FBL589836 FKT589836:FLH589836 FUP589836:FVD589836 GEL589836:GEZ589836 GOH589836:GOV589836 GYD589836:GYR589836 HHZ589836:HIN589836 HRV589836:HSJ589836 IBR589836:ICF589836 ILN589836:IMB589836 IVJ589836:IVX589836 JFF589836:JFT589836 JPB589836:JPP589836 JYX589836:JZL589836 KIT589836:KJH589836 KSP589836:KTD589836 LCL589836:LCZ589836 LMH589836:LMV589836 LWD589836:LWR589836 MFZ589836:MGN589836 MPV589836:MQJ589836 MZR589836:NAF589836 NJN589836:NKB589836 NTJ589836:NTX589836 ODF589836:ODT589836 ONB589836:ONP589836 OWX589836:OXL589836 PGT589836:PHH589836 PQP589836:PRD589836 QAL589836:QAZ589836 QKH589836:QKV589836 QUD589836:QUR589836 RDZ589836:REN589836 RNV589836:ROJ589836 RXR589836:RYF589836 SHN589836:SIB589836 SRJ589836:SRX589836 TBF589836:TBT589836 TLB589836:TLP589836 TUX589836:TVL589836 UET589836:UFH589836 UOP589836:UPD589836 UYL589836:UYZ589836 VIH589836:VIV589836 VSD589836:VSR589836 WBZ589836:WCN589836 WLV589836:WMJ589836 WVR589836:WWF589836 J655372:X655372 JF655372:JT655372 TB655372:TP655372 ACX655372:ADL655372 AMT655372:ANH655372 AWP655372:AXD655372 BGL655372:BGZ655372 BQH655372:BQV655372 CAD655372:CAR655372 CJZ655372:CKN655372 CTV655372:CUJ655372 DDR655372:DEF655372 DNN655372:DOB655372 DXJ655372:DXX655372 EHF655372:EHT655372 ERB655372:ERP655372 FAX655372:FBL655372 FKT655372:FLH655372 FUP655372:FVD655372 GEL655372:GEZ655372 GOH655372:GOV655372 GYD655372:GYR655372 HHZ655372:HIN655372 HRV655372:HSJ655372 IBR655372:ICF655372 ILN655372:IMB655372 IVJ655372:IVX655372 JFF655372:JFT655372 JPB655372:JPP655372 JYX655372:JZL655372 KIT655372:KJH655372 KSP655372:KTD655372 LCL655372:LCZ655372 LMH655372:LMV655372 LWD655372:LWR655372 MFZ655372:MGN655372 MPV655372:MQJ655372 MZR655372:NAF655372 NJN655372:NKB655372 NTJ655372:NTX655372 ODF655372:ODT655372 ONB655372:ONP655372 OWX655372:OXL655372 PGT655372:PHH655372 PQP655372:PRD655372 QAL655372:QAZ655372 QKH655372:QKV655372 QUD655372:QUR655372 RDZ655372:REN655372 RNV655372:ROJ655372 RXR655372:RYF655372 SHN655372:SIB655372 SRJ655372:SRX655372 TBF655372:TBT655372 TLB655372:TLP655372 TUX655372:TVL655372 UET655372:UFH655372 UOP655372:UPD655372 UYL655372:UYZ655372 VIH655372:VIV655372 VSD655372:VSR655372 WBZ655372:WCN655372 WLV655372:WMJ655372 WVR655372:WWF655372 J720908:X720908 JF720908:JT720908 TB720908:TP720908 ACX720908:ADL720908 AMT720908:ANH720908 AWP720908:AXD720908 BGL720908:BGZ720908 BQH720908:BQV720908 CAD720908:CAR720908 CJZ720908:CKN720908 CTV720908:CUJ720908 DDR720908:DEF720908 DNN720908:DOB720908 DXJ720908:DXX720908 EHF720908:EHT720908 ERB720908:ERP720908 FAX720908:FBL720908 FKT720908:FLH720908 FUP720908:FVD720908 GEL720908:GEZ720908 GOH720908:GOV720908 GYD720908:GYR720908 HHZ720908:HIN720908 HRV720908:HSJ720908 IBR720908:ICF720908 ILN720908:IMB720908 IVJ720908:IVX720908 JFF720908:JFT720908 JPB720908:JPP720908 JYX720908:JZL720908 KIT720908:KJH720908 KSP720908:KTD720908 LCL720908:LCZ720908 LMH720908:LMV720908 LWD720908:LWR720908 MFZ720908:MGN720908 MPV720908:MQJ720908 MZR720908:NAF720908 NJN720908:NKB720908 NTJ720908:NTX720908 ODF720908:ODT720908 ONB720908:ONP720908 OWX720908:OXL720908 PGT720908:PHH720908 PQP720908:PRD720908 QAL720908:QAZ720908 QKH720908:QKV720908 QUD720908:QUR720908 RDZ720908:REN720908 RNV720908:ROJ720908 RXR720908:RYF720908 SHN720908:SIB720908 SRJ720908:SRX720908 TBF720908:TBT720908 TLB720908:TLP720908 TUX720908:TVL720908 UET720908:UFH720908 UOP720908:UPD720908 UYL720908:UYZ720908 VIH720908:VIV720908 VSD720908:VSR720908 WBZ720908:WCN720908 WLV720908:WMJ720908 WVR720908:WWF720908 J786444:X786444 JF786444:JT786444 TB786444:TP786444 ACX786444:ADL786444 AMT786444:ANH786444 AWP786444:AXD786444 BGL786444:BGZ786444 BQH786444:BQV786444 CAD786444:CAR786444 CJZ786444:CKN786444 CTV786444:CUJ786444 DDR786444:DEF786444 DNN786444:DOB786444 DXJ786444:DXX786444 EHF786444:EHT786444 ERB786444:ERP786444 FAX786444:FBL786444 FKT786444:FLH786444 FUP786444:FVD786444 GEL786444:GEZ786444 GOH786444:GOV786444 GYD786444:GYR786444 HHZ786444:HIN786444 HRV786444:HSJ786444 IBR786444:ICF786444 ILN786444:IMB786444 IVJ786444:IVX786444 JFF786444:JFT786444 JPB786444:JPP786444 JYX786444:JZL786444 KIT786444:KJH786444 KSP786444:KTD786444 LCL786444:LCZ786444 LMH786444:LMV786444 LWD786444:LWR786444 MFZ786444:MGN786444 MPV786444:MQJ786444 MZR786444:NAF786444 NJN786444:NKB786444 NTJ786444:NTX786444 ODF786444:ODT786444 ONB786444:ONP786444 OWX786444:OXL786444 PGT786444:PHH786444 PQP786444:PRD786444 QAL786444:QAZ786444 QKH786444:QKV786444 QUD786444:QUR786444 RDZ786444:REN786444 RNV786444:ROJ786444 RXR786444:RYF786444 SHN786444:SIB786444 SRJ786444:SRX786444 TBF786444:TBT786444 TLB786444:TLP786444 TUX786444:TVL786444 UET786444:UFH786444 UOP786444:UPD786444 UYL786444:UYZ786444 VIH786444:VIV786444 VSD786444:VSR786444 WBZ786444:WCN786444 WLV786444:WMJ786444 WVR786444:WWF786444 J851980:X851980 JF851980:JT851980 TB851980:TP851980 ACX851980:ADL851980 AMT851980:ANH851980 AWP851980:AXD851980 BGL851980:BGZ851980 BQH851980:BQV851980 CAD851980:CAR851980 CJZ851980:CKN851980 CTV851980:CUJ851980 DDR851980:DEF851980 DNN851980:DOB851980 DXJ851980:DXX851980 EHF851980:EHT851980 ERB851980:ERP851980 FAX851980:FBL851980 FKT851980:FLH851980 FUP851980:FVD851980 GEL851980:GEZ851980 GOH851980:GOV851980 GYD851980:GYR851980 HHZ851980:HIN851980 HRV851980:HSJ851980 IBR851980:ICF851980 ILN851980:IMB851980 IVJ851980:IVX851980 JFF851980:JFT851980 JPB851980:JPP851980 JYX851980:JZL851980 KIT851980:KJH851980 KSP851980:KTD851980 LCL851980:LCZ851980 LMH851980:LMV851980 LWD851980:LWR851980 MFZ851980:MGN851980 MPV851980:MQJ851980 MZR851980:NAF851980 NJN851980:NKB851980 NTJ851980:NTX851980 ODF851980:ODT851980 ONB851980:ONP851980 OWX851980:OXL851980 PGT851980:PHH851980 PQP851980:PRD851980 QAL851980:QAZ851980 QKH851980:QKV851980 QUD851980:QUR851980 RDZ851980:REN851980 RNV851980:ROJ851980 RXR851980:RYF851980 SHN851980:SIB851980 SRJ851980:SRX851980 TBF851980:TBT851980 TLB851980:TLP851980 TUX851980:TVL851980 UET851980:UFH851980 UOP851980:UPD851980 UYL851980:UYZ851980 VIH851980:VIV851980 VSD851980:VSR851980 WBZ851980:WCN851980 WLV851980:WMJ851980 WVR851980:WWF851980 J917516:X917516 JF917516:JT917516 TB917516:TP917516 ACX917516:ADL917516 AMT917516:ANH917516 AWP917516:AXD917516 BGL917516:BGZ917516 BQH917516:BQV917516 CAD917516:CAR917516 CJZ917516:CKN917516 CTV917516:CUJ917516 DDR917516:DEF917516 DNN917516:DOB917516 DXJ917516:DXX917516 EHF917516:EHT917516 ERB917516:ERP917516 FAX917516:FBL917516 FKT917516:FLH917516 FUP917516:FVD917516 GEL917516:GEZ917516 GOH917516:GOV917516 GYD917516:GYR917516 HHZ917516:HIN917516 HRV917516:HSJ917516 IBR917516:ICF917516 ILN917516:IMB917516 IVJ917516:IVX917516 JFF917516:JFT917516 JPB917516:JPP917516 JYX917516:JZL917516 KIT917516:KJH917516 KSP917516:KTD917516 LCL917516:LCZ917516 LMH917516:LMV917516 LWD917516:LWR917516 MFZ917516:MGN917516 MPV917516:MQJ917516 MZR917516:NAF917516 NJN917516:NKB917516 NTJ917516:NTX917516 ODF917516:ODT917516 ONB917516:ONP917516 OWX917516:OXL917516 PGT917516:PHH917516 PQP917516:PRD917516 QAL917516:QAZ917516 QKH917516:QKV917516 QUD917516:QUR917516 RDZ917516:REN917516 RNV917516:ROJ917516 RXR917516:RYF917516 SHN917516:SIB917516 SRJ917516:SRX917516 TBF917516:TBT917516 TLB917516:TLP917516 TUX917516:TVL917516 UET917516:UFH917516 UOP917516:UPD917516 UYL917516:UYZ917516 VIH917516:VIV917516 VSD917516:VSR917516 WBZ917516:WCN917516 WLV917516:WMJ917516 WVR917516:WWF917516 J983052:X983052 JF983052:JT983052 TB983052:TP983052 ACX983052:ADL983052 AMT983052:ANH983052 AWP983052:AXD983052 BGL983052:BGZ983052 BQH983052:BQV983052 CAD983052:CAR983052 CJZ983052:CKN983052 CTV983052:CUJ983052 DDR983052:DEF983052 DNN983052:DOB983052 DXJ983052:DXX983052 EHF983052:EHT983052 ERB983052:ERP983052 FAX983052:FBL983052 FKT983052:FLH983052 FUP983052:FVD983052 GEL983052:GEZ983052 GOH983052:GOV983052 GYD983052:GYR983052 HHZ983052:HIN983052 HRV983052:HSJ983052 IBR983052:ICF983052 ILN983052:IMB983052 IVJ983052:IVX983052 JFF983052:JFT983052 JPB983052:JPP983052 JYX983052:JZL983052 KIT983052:KJH983052 KSP983052:KTD983052 LCL983052:LCZ983052 LMH983052:LMV983052 LWD983052:LWR983052 MFZ983052:MGN983052 MPV983052:MQJ983052 MZR983052:NAF983052 NJN983052:NKB983052 NTJ983052:NTX983052 ODF983052:ODT983052 ONB983052:ONP983052 OWX983052:OXL983052 PGT983052:PHH983052 PQP983052:PRD983052 QAL983052:QAZ983052 QKH983052:QKV983052 QUD983052:QUR983052 RDZ983052:REN983052 RNV983052:ROJ983052 RXR983052:RYF983052 SHN983052:SIB983052 SRJ983052:SRX983052 TBF983052:TBT983052 TLB983052:TLP983052 TUX983052:TVL983052 UET983052:UFH983052 UOP983052:UPD983052 UYL983052:UYZ983052 VIH983052:VIV983052 VSD983052:VSR983052 WBZ983052:WCN983052 WLV983052:WMJ983052 WVR983052:WWF983052 VIH983066:VIV983066 JF28:JT28 TB28:TP28 ACX28:ADL28 AMT28:ANH28 AWP28:AXD28 BGL28:BGZ28 BQH28:BQV28 CAD28:CAR28 CJZ28:CKN28 CTV28:CUJ28 DDR28:DEF28 DNN28:DOB28 DXJ28:DXX28 EHF28:EHT28 ERB28:ERP28 FAX28:FBL28 FKT28:FLH28 FUP28:FVD28 GEL28:GEZ28 GOH28:GOV28 GYD28:GYR28 HHZ28:HIN28 HRV28:HSJ28 IBR28:ICF28 ILN28:IMB28 IVJ28:IVX28 JFF28:JFT28 JPB28:JPP28 JYX28:JZL28 KIT28:KJH28 KSP28:KTD28 LCL28:LCZ28 LMH28:LMV28 LWD28:LWR28 MFZ28:MGN28 MPV28:MQJ28 MZR28:NAF28 NJN28:NKB28 NTJ28:NTX28 ODF28:ODT28 ONB28:ONP28 OWX28:OXL28 PGT28:PHH28 PQP28:PRD28 QAL28:QAZ28 QKH28:QKV28 QUD28:QUR28 RDZ28:REN28 RNV28:ROJ28 RXR28:RYF28 SHN28:SIB28 SRJ28:SRX28 TBF28:TBT28 TLB28:TLP28 TUX28:TVL28 UET28:UFH28 UOP28:UPD28 UYL28:UYZ28 VIH28:VIV28 VSD28:VSR28 WBZ28:WCN28 WLV28:WMJ28 WVR28:WWF28 J65550:X65550 JF65550:JT65550 TB65550:TP65550 ACX65550:ADL65550 AMT65550:ANH65550 AWP65550:AXD65550 BGL65550:BGZ65550 BQH65550:BQV65550 CAD65550:CAR65550 CJZ65550:CKN65550 CTV65550:CUJ65550 DDR65550:DEF65550 DNN65550:DOB65550 DXJ65550:DXX65550 EHF65550:EHT65550 ERB65550:ERP65550 FAX65550:FBL65550 FKT65550:FLH65550 FUP65550:FVD65550 GEL65550:GEZ65550 GOH65550:GOV65550 GYD65550:GYR65550 HHZ65550:HIN65550 HRV65550:HSJ65550 IBR65550:ICF65550 ILN65550:IMB65550 IVJ65550:IVX65550 JFF65550:JFT65550 JPB65550:JPP65550 JYX65550:JZL65550 KIT65550:KJH65550 KSP65550:KTD65550 LCL65550:LCZ65550 LMH65550:LMV65550 LWD65550:LWR65550 MFZ65550:MGN65550 MPV65550:MQJ65550 MZR65550:NAF65550 NJN65550:NKB65550 NTJ65550:NTX65550 ODF65550:ODT65550 ONB65550:ONP65550 OWX65550:OXL65550 PGT65550:PHH65550 PQP65550:PRD65550 QAL65550:QAZ65550 QKH65550:QKV65550 QUD65550:QUR65550 RDZ65550:REN65550 RNV65550:ROJ65550 RXR65550:RYF65550 SHN65550:SIB65550 SRJ65550:SRX65550 TBF65550:TBT65550 TLB65550:TLP65550 TUX65550:TVL65550 UET65550:UFH65550 UOP65550:UPD65550 UYL65550:UYZ65550 VIH65550:VIV65550 VSD65550:VSR65550 WBZ65550:WCN65550 WLV65550:WMJ65550 WVR65550:WWF65550 J131086:X131086 JF131086:JT131086 TB131086:TP131086 ACX131086:ADL131086 AMT131086:ANH131086 AWP131086:AXD131086 BGL131086:BGZ131086 BQH131086:BQV131086 CAD131086:CAR131086 CJZ131086:CKN131086 CTV131086:CUJ131086 DDR131086:DEF131086 DNN131086:DOB131086 DXJ131086:DXX131086 EHF131086:EHT131086 ERB131086:ERP131086 FAX131086:FBL131086 FKT131086:FLH131086 FUP131086:FVD131086 GEL131086:GEZ131086 GOH131086:GOV131086 GYD131086:GYR131086 HHZ131086:HIN131086 HRV131086:HSJ131086 IBR131086:ICF131086 ILN131086:IMB131086 IVJ131086:IVX131086 JFF131086:JFT131086 JPB131086:JPP131086 JYX131086:JZL131086 KIT131086:KJH131086 KSP131086:KTD131086 LCL131086:LCZ131086 LMH131086:LMV131086 LWD131086:LWR131086 MFZ131086:MGN131086 MPV131086:MQJ131086 MZR131086:NAF131086 NJN131086:NKB131086 NTJ131086:NTX131086 ODF131086:ODT131086 ONB131086:ONP131086 OWX131086:OXL131086 PGT131086:PHH131086 PQP131086:PRD131086 QAL131086:QAZ131086 QKH131086:QKV131086 QUD131086:QUR131086 RDZ131086:REN131086 RNV131086:ROJ131086 RXR131086:RYF131086 SHN131086:SIB131086 SRJ131086:SRX131086 TBF131086:TBT131086 TLB131086:TLP131086 TUX131086:TVL131086 UET131086:UFH131086 UOP131086:UPD131086 UYL131086:UYZ131086 VIH131086:VIV131086 VSD131086:VSR131086 WBZ131086:WCN131086 WLV131086:WMJ131086 WVR131086:WWF131086 J196622:X196622 JF196622:JT196622 TB196622:TP196622 ACX196622:ADL196622 AMT196622:ANH196622 AWP196622:AXD196622 BGL196622:BGZ196622 BQH196622:BQV196622 CAD196622:CAR196622 CJZ196622:CKN196622 CTV196622:CUJ196622 DDR196622:DEF196622 DNN196622:DOB196622 DXJ196622:DXX196622 EHF196622:EHT196622 ERB196622:ERP196622 FAX196622:FBL196622 FKT196622:FLH196622 FUP196622:FVD196622 GEL196622:GEZ196622 GOH196622:GOV196622 GYD196622:GYR196622 HHZ196622:HIN196622 HRV196622:HSJ196622 IBR196622:ICF196622 ILN196622:IMB196622 IVJ196622:IVX196622 JFF196622:JFT196622 JPB196622:JPP196622 JYX196622:JZL196622 KIT196622:KJH196622 KSP196622:KTD196622 LCL196622:LCZ196622 LMH196622:LMV196622 LWD196622:LWR196622 MFZ196622:MGN196622 MPV196622:MQJ196622 MZR196622:NAF196622 NJN196622:NKB196622 NTJ196622:NTX196622 ODF196622:ODT196622 ONB196622:ONP196622 OWX196622:OXL196622 PGT196622:PHH196622 PQP196622:PRD196622 QAL196622:QAZ196622 QKH196622:QKV196622 QUD196622:QUR196622 RDZ196622:REN196622 RNV196622:ROJ196622 RXR196622:RYF196622 SHN196622:SIB196622 SRJ196622:SRX196622 TBF196622:TBT196622 TLB196622:TLP196622 TUX196622:TVL196622 UET196622:UFH196622 UOP196622:UPD196622 UYL196622:UYZ196622 VIH196622:VIV196622 VSD196622:VSR196622 WBZ196622:WCN196622 WLV196622:WMJ196622 WVR196622:WWF196622 J262158:X262158 JF262158:JT262158 TB262158:TP262158 ACX262158:ADL262158 AMT262158:ANH262158 AWP262158:AXD262158 BGL262158:BGZ262158 BQH262158:BQV262158 CAD262158:CAR262158 CJZ262158:CKN262158 CTV262158:CUJ262158 DDR262158:DEF262158 DNN262158:DOB262158 DXJ262158:DXX262158 EHF262158:EHT262158 ERB262158:ERP262158 FAX262158:FBL262158 FKT262158:FLH262158 FUP262158:FVD262158 GEL262158:GEZ262158 GOH262158:GOV262158 GYD262158:GYR262158 HHZ262158:HIN262158 HRV262158:HSJ262158 IBR262158:ICF262158 ILN262158:IMB262158 IVJ262158:IVX262158 JFF262158:JFT262158 JPB262158:JPP262158 JYX262158:JZL262158 KIT262158:KJH262158 KSP262158:KTD262158 LCL262158:LCZ262158 LMH262158:LMV262158 LWD262158:LWR262158 MFZ262158:MGN262158 MPV262158:MQJ262158 MZR262158:NAF262158 NJN262158:NKB262158 NTJ262158:NTX262158 ODF262158:ODT262158 ONB262158:ONP262158 OWX262158:OXL262158 PGT262158:PHH262158 PQP262158:PRD262158 QAL262158:QAZ262158 QKH262158:QKV262158 QUD262158:QUR262158 RDZ262158:REN262158 RNV262158:ROJ262158 RXR262158:RYF262158 SHN262158:SIB262158 SRJ262158:SRX262158 TBF262158:TBT262158 TLB262158:TLP262158 TUX262158:TVL262158 UET262158:UFH262158 UOP262158:UPD262158 UYL262158:UYZ262158 VIH262158:VIV262158 VSD262158:VSR262158 WBZ262158:WCN262158 WLV262158:WMJ262158 WVR262158:WWF262158 J327694:X327694 JF327694:JT327694 TB327694:TP327694 ACX327694:ADL327694 AMT327694:ANH327694 AWP327694:AXD327694 BGL327694:BGZ327694 BQH327694:BQV327694 CAD327694:CAR327694 CJZ327694:CKN327694 CTV327694:CUJ327694 DDR327694:DEF327694 DNN327694:DOB327694 DXJ327694:DXX327694 EHF327694:EHT327694 ERB327694:ERP327694 FAX327694:FBL327694 FKT327694:FLH327694 FUP327694:FVD327694 GEL327694:GEZ327694 GOH327694:GOV327694 GYD327694:GYR327694 HHZ327694:HIN327694 HRV327694:HSJ327694 IBR327694:ICF327694 ILN327694:IMB327694 IVJ327694:IVX327694 JFF327694:JFT327694 JPB327694:JPP327694 JYX327694:JZL327694 KIT327694:KJH327694 KSP327694:KTD327694 LCL327694:LCZ327694 LMH327694:LMV327694 LWD327694:LWR327694 MFZ327694:MGN327694 MPV327694:MQJ327694 MZR327694:NAF327694 NJN327694:NKB327694 NTJ327694:NTX327694 ODF327694:ODT327694 ONB327694:ONP327694 OWX327694:OXL327694 PGT327694:PHH327694 PQP327694:PRD327694 QAL327694:QAZ327694 QKH327694:QKV327694 QUD327694:QUR327694 RDZ327694:REN327694 RNV327694:ROJ327694 RXR327694:RYF327694 SHN327694:SIB327694 SRJ327694:SRX327694 TBF327694:TBT327694 TLB327694:TLP327694 TUX327694:TVL327694 UET327694:UFH327694 UOP327694:UPD327694 UYL327694:UYZ327694 VIH327694:VIV327694 VSD327694:VSR327694 WBZ327694:WCN327694 WLV327694:WMJ327694 WVR327694:WWF327694 J393230:X393230 JF393230:JT393230 TB393230:TP393230 ACX393230:ADL393230 AMT393230:ANH393230 AWP393230:AXD393230 BGL393230:BGZ393230 BQH393230:BQV393230 CAD393230:CAR393230 CJZ393230:CKN393230 CTV393230:CUJ393230 DDR393230:DEF393230 DNN393230:DOB393230 DXJ393230:DXX393230 EHF393230:EHT393230 ERB393230:ERP393230 FAX393230:FBL393230 FKT393230:FLH393230 FUP393230:FVD393230 GEL393230:GEZ393230 GOH393230:GOV393230 GYD393230:GYR393230 HHZ393230:HIN393230 HRV393230:HSJ393230 IBR393230:ICF393230 ILN393230:IMB393230 IVJ393230:IVX393230 JFF393230:JFT393230 JPB393230:JPP393230 JYX393230:JZL393230 KIT393230:KJH393230 KSP393230:KTD393230 LCL393230:LCZ393230 LMH393230:LMV393230 LWD393230:LWR393230 MFZ393230:MGN393230 MPV393230:MQJ393230 MZR393230:NAF393230 NJN393230:NKB393230 NTJ393230:NTX393230 ODF393230:ODT393230 ONB393230:ONP393230 OWX393230:OXL393230 PGT393230:PHH393230 PQP393230:PRD393230 QAL393230:QAZ393230 QKH393230:QKV393230 QUD393230:QUR393230 RDZ393230:REN393230 RNV393230:ROJ393230 RXR393230:RYF393230 SHN393230:SIB393230 SRJ393230:SRX393230 TBF393230:TBT393230 TLB393230:TLP393230 TUX393230:TVL393230 UET393230:UFH393230 UOP393230:UPD393230 UYL393230:UYZ393230 VIH393230:VIV393230 VSD393230:VSR393230 WBZ393230:WCN393230 WLV393230:WMJ393230 WVR393230:WWF393230 J458766:X458766 JF458766:JT458766 TB458766:TP458766 ACX458766:ADL458766 AMT458766:ANH458766 AWP458766:AXD458766 BGL458766:BGZ458766 BQH458766:BQV458766 CAD458766:CAR458766 CJZ458766:CKN458766 CTV458766:CUJ458766 DDR458766:DEF458766 DNN458766:DOB458766 DXJ458766:DXX458766 EHF458766:EHT458766 ERB458766:ERP458766 FAX458766:FBL458766 FKT458766:FLH458766 FUP458766:FVD458766 GEL458766:GEZ458766 GOH458766:GOV458766 GYD458766:GYR458766 HHZ458766:HIN458766 HRV458766:HSJ458766 IBR458766:ICF458766 ILN458766:IMB458766 IVJ458766:IVX458766 JFF458766:JFT458766 JPB458766:JPP458766 JYX458766:JZL458766 KIT458766:KJH458766 KSP458766:KTD458766 LCL458766:LCZ458766 LMH458766:LMV458766 LWD458766:LWR458766 MFZ458766:MGN458766 MPV458766:MQJ458766 MZR458766:NAF458766 NJN458766:NKB458766 NTJ458766:NTX458766 ODF458766:ODT458766 ONB458766:ONP458766 OWX458766:OXL458766 PGT458766:PHH458766 PQP458766:PRD458766 QAL458766:QAZ458766 QKH458766:QKV458766 QUD458766:QUR458766 RDZ458766:REN458766 RNV458766:ROJ458766 RXR458766:RYF458766 SHN458766:SIB458766 SRJ458766:SRX458766 TBF458766:TBT458766 TLB458766:TLP458766 TUX458766:TVL458766 UET458766:UFH458766 UOP458766:UPD458766 UYL458766:UYZ458766 VIH458766:VIV458766 VSD458766:VSR458766 WBZ458766:WCN458766 WLV458766:WMJ458766 WVR458766:WWF458766 J524302:X524302 JF524302:JT524302 TB524302:TP524302 ACX524302:ADL524302 AMT524302:ANH524302 AWP524302:AXD524302 BGL524302:BGZ524302 BQH524302:BQV524302 CAD524302:CAR524302 CJZ524302:CKN524302 CTV524302:CUJ524302 DDR524302:DEF524302 DNN524302:DOB524302 DXJ524302:DXX524302 EHF524302:EHT524302 ERB524302:ERP524302 FAX524302:FBL524302 FKT524302:FLH524302 FUP524302:FVD524302 GEL524302:GEZ524302 GOH524302:GOV524302 GYD524302:GYR524302 HHZ524302:HIN524302 HRV524302:HSJ524302 IBR524302:ICF524302 ILN524302:IMB524302 IVJ524302:IVX524302 JFF524302:JFT524302 JPB524302:JPP524302 JYX524302:JZL524302 KIT524302:KJH524302 KSP524302:KTD524302 LCL524302:LCZ524302 LMH524302:LMV524302 LWD524302:LWR524302 MFZ524302:MGN524302 MPV524302:MQJ524302 MZR524302:NAF524302 NJN524302:NKB524302 NTJ524302:NTX524302 ODF524302:ODT524302 ONB524302:ONP524302 OWX524302:OXL524302 PGT524302:PHH524302 PQP524302:PRD524302 QAL524302:QAZ524302 QKH524302:QKV524302 QUD524302:QUR524302 RDZ524302:REN524302 RNV524302:ROJ524302 RXR524302:RYF524302 SHN524302:SIB524302 SRJ524302:SRX524302 TBF524302:TBT524302 TLB524302:TLP524302 TUX524302:TVL524302 UET524302:UFH524302 UOP524302:UPD524302 UYL524302:UYZ524302 VIH524302:VIV524302 VSD524302:VSR524302 WBZ524302:WCN524302 WLV524302:WMJ524302 WVR524302:WWF524302 J589838:X589838 JF589838:JT589838 TB589838:TP589838 ACX589838:ADL589838 AMT589838:ANH589838 AWP589838:AXD589838 BGL589838:BGZ589838 BQH589838:BQV589838 CAD589838:CAR589838 CJZ589838:CKN589838 CTV589838:CUJ589838 DDR589838:DEF589838 DNN589838:DOB589838 DXJ589838:DXX589838 EHF589838:EHT589838 ERB589838:ERP589838 FAX589838:FBL589838 FKT589838:FLH589838 FUP589838:FVD589838 GEL589838:GEZ589838 GOH589838:GOV589838 GYD589838:GYR589838 HHZ589838:HIN589838 HRV589838:HSJ589838 IBR589838:ICF589838 ILN589838:IMB589838 IVJ589838:IVX589838 JFF589838:JFT589838 JPB589838:JPP589838 JYX589838:JZL589838 KIT589838:KJH589838 KSP589838:KTD589838 LCL589838:LCZ589838 LMH589838:LMV589838 LWD589838:LWR589838 MFZ589838:MGN589838 MPV589838:MQJ589838 MZR589838:NAF589838 NJN589838:NKB589838 NTJ589838:NTX589838 ODF589838:ODT589838 ONB589838:ONP589838 OWX589838:OXL589838 PGT589838:PHH589838 PQP589838:PRD589838 QAL589838:QAZ589838 QKH589838:QKV589838 QUD589838:QUR589838 RDZ589838:REN589838 RNV589838:ROJ589838 RXR589838:RYF589838 SHN589838:SIB589838 SRJ589838:SRX589838 TBF589838:TBT589838 TLB589838:TLP589838 TUX589838:TVL589838 UET589838:UFH589838 UOP589838:UPD589838 UYL589838:UYZ589838 VIH589838:VIV589838 VSD589838:VSR589838 WBZ589838:WCN589838 WLV589838:WMJ589838 WVR589838:WWF589838 J655374:X655374 JF655374:JT655374 TB655374:TP655374 ACX655374:ADL655374 AMT655374:ANH655374 AWP655374:AXD655374 BGL655374:BGZ655374 BQH655374:BQV655374 CAD655374:CAR655374 CJZ655374:CKN655374 CTV655374:CUJ655374 DDR655374:DEF655374 DNN655374:DOB655374 DXJ655374:DXX655374 EHF655374:EHT655374 ERB655374:ERP655374 FAX655374:FBL655374 FKT655374:FLH655374 FUP655374:FVD655374 GEL655374:GEZ655374 GOH655374:GOV655374 GYD655374:GYR655374 HHZ655374:HIN655374 HRV655374:HSJ655374 IBR655374:ICF655374 ILN655374:IMB655374 IVJ655374:IVX655374 JFF655374:JFT655374 JPB655374:JPP655374 JYX655374:JZL655374 KIT655374:KJH655374 KSP655374:KTD655374 LCL655374:LCZ655374 LMH655374:LMV655374 LWD655374:LWR655374 MFZ655374:MGN655374 MPV655374:MQJ655374 MZR655374:NAF655374 NJN655374:NKB655374 NTJ655374:NTX655374 ODF655374:ODT655374 ONB655374:ONP655374 OWX655374:OXL655374 PGT655374:PHH655374 PQP655374:PRD655374 QAL655374:QAZ655374 QKH655374:QKV655374 QUD655374:QUR655374 RDZ655374:REN655374 RNV655374:ROJ655374 RXR655374:RYF655374 SHN655374:SIB655374 SRJ655374:SRX655374 TBF655374:TBT655374 TLB655374:TLP655374 TUX655374:TVL655374 UET655374:UFH655374 UOP655374:UPD655374 UYL655374:UYZ655374 VIH655374:VIV655374 VSD655374:VSR655374 WBZ655374:WCN655374 WLV655374:WMJ655374 WVR655374:WWF655374 J720910:X720910 JF720910:JT720910 TB720910:TP720910 ACX720910:ADL720910 AMT720910:ANH720910 AWP720910:AXD720910 BGL720910:BGZ720910 BQH720910:BQV720910 CAD720910:CAR720910 CJZ720910:CKN720910 CTV720910:CUJ720910 DDR720910:DEF720910 DNN720910:DOB720910 DXJ720910:DXX720910 EHF720910:EHT720910 ERB720910:ERP720910 FAX720910:FBL720910 FKT720910:FLH720910 FUP720910:FVD720910 GEL720910:GEZ720910 GOH720910:GOV720910 GYD720910:GYR720910 HHZ720910:HIN720910 HRV720910:HSJ720910 IBR720910:ICF720910 ILN720910:IMB720910 IVJ720910:IVX720910 JFF720910:JFT720910 JPB720910:JPP720910 JYX720910:JZL720910 KIT720910:KJH720910 KSP720910:KTD720910 LCL720910:LCZ720910 LMH720910:LMV720910 LWD720910:LWR720910 MFZ720910:MGN720910 MPV720910:MQJ720910 MZR720910:NAF720910 NJN720910:NKB720910 NTJ720910:NTX720910 ODF720910:ODT720910 ONB720910:ONP720910 OWX720910:OXL720910 PGT720910:PHH720910 PQP720910:PRD720910 QAL720910:QAZ720910 QKH720910:QKV720910 QUD720910:QUR720910 RDZ720910:REN720910 RNV720910:ROJ720910 RXR720910:RYF720910 SHN720910:SIB720910 SRJ720910:SRX720910 TBF720910:TBT720910 TLB720910:TLP720910 TUX720910:TVL720910 UET720910:UFH720910 UOP720910:UPD720910 UYL720910:UYZ720910 VIH720910:VIV720910 VSD720910:VSR720910 WBZ720910:WCN720910 WLV720910:WMJ720910 WVR720910:WWF720910 J786446:X786446 JF786446:JT786446 TB786446:TP786446 ACX786446:ADL786446 AMT786446:ANH786446 AWP786446:AXD786446 BGL786446:BGZ786446 BQH786446:BQV786446 CAD786446:CAR786446 CJZ786446:CKN786446 CTV786446:CUJ786446 DDR786446:DEF786446 DNN786446:DOB786446 DXJ786446:DXX786446 EHF786446:EHT786446 ERB786446:ERP786446 FAX786446:FBL786446 FKT786446:FLH786446 FUP786446:FVD786446 GEL786446:GEZ786446 GOH786446:GOV786446 GYD786446:GYR786446 HHZ786446:HIN786446 HRV786446:HSJ786446 IBR786446:ICF786446 ILN786446:IMB786446 IVJ786446:IVX786446 JFF786446:JFT786446 JPB786446:JPP786446 JYX786446:JZL786446 KIT786446:KJH786446 KSP786446:KTD786446 LCL786446:LCZ786446 LMH786446:LMV786446 LWD786446:LWR786446 MFZ786446:MGN786446 MPV786446:MQJ786446 MZR786446:NAF786446 NJN786446:NKB786446 NTJ786446:NTX786446 ODF786446:ODT786446 ONB786446:ONP786446 OWX786446:OXL786446 PGT786446:PHH786446 PQP786446:PRD786446 QAL786446:QAZ786446 QKH786446:QKV786446 QUD786446:QUR786446 RDZ786446:REN786446 RNV786446:ROJ786446 RXR786446:RYF786446 SHN786446:SIB786446 SRJ786446:SRX786446 TBF786446:TBT786446 TLB786446:TLP786446 TUX786446:TVL786446 UET786446:UFH786446 UOP786446:UPD786446 UYL786446:UYZ786446 VIH786446:VIV786446 VSD786446:VSR786446 WBZ786446:WCN786446 WLV786446:WMJ786446 WVR786446:WWF786446 J851982:X851982 JF851982:JT851982 TB851982:TP851982 ACX851982:ADL851982 AMT851982:ANH851982 AWP851982:AXD851982 BGL851982:BGZ851982 BQH851982:BQV851982 CAD851982:CAR851982 CJZ851982:CKN851982 CTV851982:CUJ851982 DDR851982:DEF851982 DNN851982:DOB851982 DXJ851982:DXX851982 EHF851982:EHT851982 ERB851982:ERP851982 FAX851982:FBL851982 FKT851982:FLH851982 FUP851982:FVD851982 GEL851982:GEZ851982 GOH851982:GOV851982 GYD851982:GYR851982 HHZ851982:HIN851982 HRV851982:HSJ851982 IBR851982:ICF851982 ILN851982:IMB851982 IVJ851982:IVX851982 JFF851982:JFT851982 JPB851982:JPP851982 JYX851982:JZL851982 KIT851982:KJH851982 KSP851982:KTD851982 LCL851982:LCZ851982 LMH851982:LMV851982 LWD851982:LWR851982 MFZ851982:MGN851982 MPV851982:MQJ851982 MZR851982:NAF851982 NJN851982:NKB851982 NTJ851982:NTX851982 ODF851982:ODT851982 ONB851982:ONP851982 OWX851982:OXL851982 PGT851982:PHH851982 PQP851982:PRD851982 QAL851982:QAZ851982 QKH851982:QKV851982 QUD851982:QUR851982 RDZ851982:REN851982 RNV851982:ROJ851982 RXR851982:RYF851982 SHN851982:SIB851982 SRJ851982:SRX851982 TBF851982:TBT851982 TLB851982:TLP851982 TUX851982:TVL851982 UET851982:UFH851982 UOP851982:UPD851982 UYL851982:UYZ851982 VIH851982:VIV851982 VSD851982:VSR851982 WBZ851982:WCN851982 WLV851982:WMJ851982 WVR851982:WWF851982 J917518:X917518 JF917518:JT917518 TB917518:TP917518 ACX917518:ADL917518 AMT917518:ANH917518 AWP917518:AXD917518 BGL917518:BGZ917518 BQH917518:BQV917518 CAD917518:CAR917518 CJZ917518:CKN917518 CTV917518:CUJ917518 DDR917518:DEF917518 DNN917518:DOB917518 DXJ917518:DXX917518 EHF917518:EHT917518 ERB917518:ERP917518 FAX917518:FBL917518 FKT917518:FLH917518 FUP917518:FVD917518 GEL917518:GEZ917518 GOH917518:GOV917518 GYD917518:GYR917518 HHZ917518:HIN917518 HRV917518:HSJ917518 IBR917518:ICF917518 ILN917518:IMB917518 IVJ917518:IVX917518 JFF917518:JFT917518 JPB917518:JPP917518 JYX917518:JZL917518 KIT917518:KJH917518 KSP917518:KTD917518 LCL917518:LCZ917518 LMH917518:LMV917518 LWD917518:LWR917518 MFZ917518:MGN917518 MPV917518:MQJ917518 MZR917518:NAF917518 NJN917518:NKB917518 NTJ917518:NTX917518 ODF917518:ODT917518 ONB917518:ONP917518 OWX917518:OXL917518 PGT917518:PHH917518 PQP917518:PRD917518 QAL917518:QAZ917518 QKH917518:QKV917518 QUD917518:QUR917518 RDZ917518:REN917518 RNV917518:ROJ917518 RXR917518:RYF917518 SHN917518:SIB917518 SRJ917518:SRX917518 TBF917518:TBT917518 TLB917518:TLP917518 TUX917518:TVL917518 UET917518:UFH917518 UOP917518:UPD917518 UYL917518:UYZ917518 VIH917518:VIV917518 VSD917518:VSR917518 WBZ917518:WCN917518 WLV917518:WMJ917518 WVR917518:WWF917518 J983054:X983054 JF983054:JT983054 TB983054:TP983054 ACX983054:ADL983054 AMT983054:ANH983054 AWP983054:AXD983054 BGL983054:BGZ983054 BQH983054:BQV983054 CAD983054:CAR983054 CJZ983054:CKN983054 CTV983054:CUJ983054 DDR983054:DEF983054 DNN983054:DOB983054 DXJ983054:DXX983054 EHF983054:EHT983054 ERB983054:ERP983054 FAX983054:FBL983054 FKT983054:FLH983054 FUP983054:FVD983054 GEL983054:GEZ983054 GOH983054:GOV983054 GYD983054:GYR983054 HHZ983054:HIN983054 HRV983054:HSJ983054 IBR983054:ICF983054 ILN983054:IMB983054 IVJ983054:IVX983054 JFF983054:JFT983054 JPB983054:JPP983054 JYX983054:JZL983054 KIT983054:KJH983054 KSP983054:KTD983054 LCL983054:LCZ983054 LMH983054:LMV983054 LWD983054:LWR983054 MFZ983054:MGN983054 MPV983054:MQJ983054 MZR983054:NAF983054 NJN983054:NKB983054 NTJ983054:NTX983054 ODF983054:ODT983054 ONB983054:ONP983054 OWX983054:OXL983054 PGT983054:PHH983054 PQP983054:PRD983054 QAL983054:QAZ983054 QKH983054:QKV983054 QUD983054:QUR983054 RDZ983054:REN983054 RNV983054:ROJ983054 RXR983054:RYF983054 SHN983054:SIB983054 SRJ983054:SRX983054 TBF983054:TBT983054 TLB983054:TLP983054 TUX983054:TVL983054 UET983054:UFH983054 UOP983054:UPD983054 UYL983054:UYZ983054 VIH983054:VIV983054 VSD983054:VSR983054 WBZ983054:WCN983054 WLV983054:WMJ983054 WVR983054:WWF983054 VSD983066:VSR983066 J65554:X65554 JF65554:JT65554 TB65554:TP65554 ACX65554:ADL65554 AMT65554:ANH65554 AWP65554:AXD65554 BGL65554:BGZ65554 BQH65554:BQV65554 CAD65554:CAR65554 CJZ65554:CKN65554 CTV65554:CUJ65554 DDR65554:DEF65554 DNN65554:DOB65554 DXJ65554:DXX65554 EHF65554:EHT65554 ERB65554:ERP65554 FAX65554:FBL65554 FKT65554:FLH65554 FUP65554:FVD65554 GEL65554:GEZ65554 GOH65554:GOV65554 GYD65554:GYR65554 HHZ65554:HIN65554 HRV65554:HSJ65554 IBR65554:ICF65554 ILN65554:IMB65554 IVJ65554:IVX65554 JFF65554:JFT65554 JPB65554:JPP65554 JYX65554:JZL65554 KIT65554:KJH65554 KSP65554:KTD65554 LCL65554:LCZ65554 LMH65554:LMV65554 LWD65554:LWR65554 MFZ65554:MGN65554 MPV65554:MQJ65554 MZR65554:NAF65554 NJN65554:NKB65554 NTJ65554:NTX65554 ODF65554:ODT65554 ONB65554:ONP65554 OWX65554:OXL65554 PGT65554:PHH65554 PQP65554:PRD65554 QAL65554:QAZ65554 QKH65554:QKV65554 QUD65554:QUR65554 RDZ65554:REN65554 RNV65554:ROJ65554 RXR65554:RYF65554 SHN65554:SIB65554 SRJ65554:SRX65554 TBF65554:TBT65554 TLB65554:TLP65554 TUX65554:TVL65554 UET65554:UFH65554 UOP65554:UPD65554 UYL65554:UYZ65554 VIH65554:VIV65554 VSD65554:VSR65554 WBZ65554:WCN65554 WLV65554:WMJ65554 WVR65554:WWF65554 J131090:X131090 JF131090:JT131090 TB131090:TP131090 ACX131090:ADL131090 AMT131090:ANH131090 AWP131090:AXD131090 BGL131090:BGZ131090 BQH131090:BQV131090 CAD131090:CAR131090 CJZ131090:CKN131090 CTV131090:CUJ131090 DDR131090:DEF131090 DNN131090:DOB131090 DXJ131090:DXX131090 EHF131090:EHT131090 ERB131090:ERP131090 FAX131090:FBL131090 FKT131090:FLH131090 FUP131090:FVD131090 GEL131090:GEZ131090 GOH131090:GOV131090 GYD131090:GYR131090 HHZ131090:HIN131090 HRV131090:HSJ131090 IBR131090:ICF131090 ILN131090:IMB131090 IVJ131090:IVX131090 JFF131090:JFT131090 JPB131090:JPP131090 JYX131090:JZL131090 KIT131090:KJH131090 KSP131090:KTD131090 LCL131090:LCZ131090 LMH131090:LMV131090 LWD131090:LWR131090 MFZ131090:MGN131090 MPV131090:MQJ131090 MZR131090:NAF131090 NJN131090:NKB131090 NTJ131090:NTX131090 ODF131090:ODT131090 ONB131090:ONP131090 OWX131090:OXL131090 PGT131090:PHH131090 PQP131090:PRD131090 QAL131090:QAZ131090 QKH131090:QKV131090 QUD131090:QUR131090 RDZ131090:REN131090 RNV131090:ROJ131090 RXR131090:RYF131090 SHN131090:SIB131090 SRJ131090:SRX131090 TBF131090:TBT131090 TLB131090:TLP131090 TUX131090:TVL131090 UET131090:UFH131090 UOP131090:UPD131090 UYL131090:UYZ131090 VIH131090:VIV131090 VSD131090:VSR131090 WBZ131090:WCN131090 WLV131090:WMJ131090 WVR131090:WWF131090 J196626:X196626 JF196626:JT196626 TB196626:TP196626 ACX196626:ADL196626 AMT196626:ANH196626 AWP196626:AXD196626 BGL196626:BGZ196626 BQH196626:BQV196626 CAD196626:CAR196626 CJZ196626:CKN196626 CTV196626:CUJ196626 DDR196626:DEF196626 DNN196626:DOB196626 DXJ196626:DXX196626 EHF196626:EHT196626 ERB196626:ERP196626 FAX196626:FBL196626 FKT196626:FLH196626 FUP196626:FVD196626 GEL196626:GEZ196626 GOH196626:GOV196626 GYD196626:GYR196626 HHZ196626:HIN196626 HRV196626:HSJ196626 IBR196626:ICF196626 ILN196626:IMB196626 IVJ196626:IVX196626 JFF196626:JFT196626 JPB196626:JPP196626 JYX196626:JZL196626 KIT196626:KJH196626 KSP196626:KTD196626 LCL196626:LCZ196626 LMH196626:LMV196626 LWD196626:LWR196626 MFZ196626:MGN196626 MPV196626:MQJ196626 MZR196626:NAF196626 NJN196626:NKB196626 NTJ196626:NTX196626 ODF196626:ODT196626 ONB196626:ONP196626 OWX196626:OXL196626 PGT196626:PHH196626 PQP196626:PRD196626 QAL196626:QAZ196626 QKH196626:QKV196626 QUD196626:QUR196626 RDZ196626:REN196626 RNV196626:ROJ196626 RXR196626:RYF196626 SHN196626:SIB196626 SRJ196626:SRX196626 TBF196626:TBT196626 TLB196626:TLP196626 TUX196626:TVL196626 UET196626:UFH196626 UOP196626:UPD196626 UYL196626:UYZ196626 VIH196626:VIV196626 VSD196626:VSR196626 WBZ196626:WCN196626 WLV196626:WMJ196626 WVR196626:WWF196626 J262162:X262162 JF262162:JT262162 TB262162:TP262162 ACX262162:ADL262162 AMT262162:ANH262162 AWP262162:AXD262162 BGL262162:BGZ262162 BQH262162:BQV262162 CAD262162:CAR262162 CJZ262162:CKN262162 CTV262162:CUJ262162 DDR262162:DEF262162 DNN262162:DOB262162 DXJ262162:DXX262162 EHF262162:EHT262162 ERB262162:ERP262162 FAX262162:FBL262162 FKT262162:FLH262162 FUP262162:FVD262162 GEL262162:GEZ262162 GOH262162:GOV262162 GYD262162:GYR262162 HHZ262162:HIN262162 HRV262162:HSJ262162 IBR262162:ICF262162 ILN262162:IMB262162 IVJ262162:IVX262162 JFF262162:JFT262162 JPB262162:JPP262162 JYX262162:JZL262162 KIT262162:KJH262162 KSP262162:KTD262162 LCL262162:LCZ262162 LMH262162:LMV262162 LWD262162:LWR262162 MFZ262162:MGN262162 MPV262162:MQJ262162 MZR262162:NAF262162 NJN262162:NKB262162 NTJ262162:NTX262162 ODF262162:ODT262162 ONB262162:ONP262162 OWX262162:OXL262162 PGT262162:PHH262162 PQP262162:PRD262162 QAL262162:QAZ262162 QKH262162:QKV262162 QUD262162:QUR262162 RDZ262162:REN262162 RNV262162:ROJ262162 RXR262162:RYF262162 SHN262162:SIB262162 SRJ262162:SRX262162 TBF262162:TBT262162 TLB262162:TLP262162 TUX262162:TVL262162 UET262162:UFH262162 UOP262162:UPD262162 UYL262162:UYZ262162 VIH262162:VIV262162 VSD262162:VSR262162 WBZ262162:WCN262162 WLV262162:WMJ262162 WVR262162:WWF262162 J327698:X327698 JF327698:JT327698 TB327698:TP327698 ACX327698:ADL327698 AMT327698:ANH327698 AWP327698:AXD327698 BGL327698:BGZ327698 BQH327698:BQV327698 CAD327698:CAR327698 CJZ327698:CKN327698 CTV327698:CUJ327698 DDR327698:DEF327698 DNN327698:DOB327698 DXJ327698:DXX327698 EHF327698:EHT327698 ERB327698:ERP327698 FAX327698:FBL327698 FKT327698:FLH327698 FUP327698:FVD327698 GEL327698:GEZ327698 GOH327698:GOV327698 GYD327698:GYR327698 HHZ327698:HIN327698 HRV327698:HSJ327698 IBR327698:ICF327698 ILN327698:IMB327698 IVJ327698:IVX327698 JFF327698:JFT327698 JPB327698:JPP327698 JYX327698:JZL327698 KIT327698:KJH327698 KSP327698:KTD327698 LCL327698:LCZ327698 LMH327698:LMV327698 LWD327698:LWR327698 MFZ327698:MGN327698 MPV327698:MQJ327698 MZR327698:NAF327698 NJN327698:NKB327698 NTJ327698:NTX327698 ODF327698:ODT327698 ONB327698:ONP327698 OWX327698:OXL327698 PGT327698:PHH327698 PQP327698:PRD327698 QAL327698:QAZ327698 QKH327698:QKV327698 QUD327698:QUR327698 RDZ327698:REN327698 RNV327698:ROJ327698 RXR327698:RYF327698 SHN327698:SIB327698 SRJ327698:SRX327698 TBF327698:TBT327698 TLB327698:TLP327698 TUX327698:TVL327698 UET327698:UFH327698 UOP327698:UPD327698 UYL327698:UYZ327698 VIH327698:VIV327698 VSD327698:VSR327698 WBZ327698:WCN327698 WLV327698:WMJ327698 WVR327698:WWF327698 J393234:X393234 JF393234:JT393234 TB393234:TP393234 ACX393234:ADL393234 AMT393234:ANH393234 AWP393234:AXD393234 BGL393234:BGZ393234 BQH393234:BQV393234 CAD393234:CAR393234 CJZ393234:CKN393234 CTV393234:CUJ393234 DDR393234:DEF393234 DNN393234:DOB393234 DXJ393234:DXX393234 EHF393234:EHT393234 ERB393234:ERP393234 FAX393234:FBL393234 FKT393234:FLH393234 FUP393234:FVD393234 GEL393234:GEZ393234 GOH393234:GOV393234 GYD393234:GYR393234 HHZ393234:HIN393234 HRV393234:HSJ393234 IBR393234:ICF393234 ILN393234:IMB393234 IVJ393234:IVX393234 JFF393234:JFT393234 JPB393234:JPP393234 JYX393234:JZL393234 KIT393234:KJH393234 KSP393234:KTD393234 LCL393234:LCZ393234 LMH393234:LMV393234 LWD393234:LWR393234 MFZ393234:MGN393234 MPV393234:MQJ393234 MZR393234:NAF393234 NJN393234:NKB393234 NTJ393234:NTX393234 ODF393234:ODT393234 ONB393234:ONP393234 OWX393234:OXL393234 PGT393234:PHH393234 PQP393234:PRD393234 QAL393234:QAZ393234 QKH393234:QKV393234 QUD393234:QUR393234 RDZ393234:REN393234 RNV393234:ROJ393234 RXR393234:RYF393234 SHN393234:SIB393234 SRJ393234:SRX393234 TBF393234:TBT393234 TLB393234:TLP393234 TUX393234:TVL393234 UET393234:UFH393234 UOP393234:UPD393234 UYL393234:UYZ393234 VIH393234:VIV393234 VSD393234:VSR393234 WBZ393234:WCN393234 WLV393234:WMJ393234 WVR393234:WWF393234 J458770:X458770 JF458770:JT458770 TB458770:TP458770 ACX458770:ADL458770 AMT458770:ANH458770 AWP458770:AXD458770 BGL458770:BGZ458770 BQH458770:BQV458770 CAD458770:CAR458770 CJZ458770:CKN458770 CTV458770:CUJ458770 DDR458770:DEF458770 DNN458770:DOB458770 DXJ458770:DXX458770 EHF458770:EHT458770 ERB458770:ERP458770 FAX458770:FBL458770 FKT458770:FLH458770 FUP458770:FVD458770 GEL458770:GEZ458770 GOH458770:GOV458770 GYD458770:GYR458770 HHZ458770:HIN458770 HRV458770:HSJ458770 IBR458770:ICF458770 ILN458770:IMB458770 IVJ458770:IVX458770 JFF458770:JFT458770 JPB458770:JPP458770 JYX458770:JZL458770 KIT458770:KJH458770 KSP458770:KTD458770 LCL458770:LCZ458770 LMH458770:LMV458770 LWD458770:LWR458770 MFZ458770:MGN458770 MPV458770:MQJ458770 MZR458770:NAF458770 NJN458770:NKB458770 NTJ458770:NTX458770 ODF458770:ODT458770 ONB458770:ONP458770 OWX458770:OXL458770 PGT458770:PHH458770 PQP458770:PRD458770 QAL458770:QAZ458770 QKH458770:QKV458770 QUD458770:QUR458770 RDZ458770:REN458770 RNV458770:ROJ458770 RXR458770:RYF458770 SHN458770:SIB458770 SRJ458770:SRX458770 TBF458770:TBT458770 TLB458770:TLP458770 TUX458770:TVL458770 UET458770:UFH458770 UOP458770:UPD458770 UYL458770:UYZ458770 VIH458770:VIV458770 VSD458770:VSR458770 WBZ458770:WCN458770 WLV458770:WMJ458770 WVR458770:WWF458770 J524306:X524306 JF524306:JT524306 TB524306:TP524306 ACX524306:ADL524306 AMT524306:ANH524306 AWP524306:AXD524306 BGL524306:BGZ524306 BQH524306:BQV524306 CAD524306:CAR524306 CJZ524306:CKN524306 CTV524306:CUJ524306 DDR524306:DEF524306 DNN524306:DOB524306 DXJ524306:DXX524306 EHF524306:EHT524306 ERB524306:ERP524306 FAX524306:FBL524306 FKT524306:FLH524306 FUP524306:FVD524306 GEL524306:GEZ524306 GOH524306:GOV524306 GYD524306:GYR524306 HHZ524306:HIN524306 HRV524306:HSJ524306 IBR524306:ICF524306 ILN524306:IMB524306 IVJ524306:IVX524306 JFF524306:JFT524306 JPB524306:JPP524306 JYX524306:JZL524306 KIT524306:KJH524306 KSP524306:KTD524306 LCL524306:LCZ524306 LMH524306:LMV524306 LWD524306:LWR524306 MFZ524306:MGN524306 MPV524306:MQJ524306 MZR524306:NAF524306 NJN524306:NKB524306 NTJ524306:NTX524306 ODF524306:ODT524306 ONB524306:ONP524306 OWX524306:OXL524306 PGT524306:PHH524306 PQP524306:PRD524306 QAL524306:QAZ524306 QKH524306:QKV524306 QUD524306:QUR524306 RDZ524306:REN524306 RNV524306:ROJ524306 RXR524306:RYF524306 SHN524306:SIB524306 SRJ524306:SRX524306 TBF524306:TBT524306 TLB524306:TLP524306 TUX524306:TVL524306 UET524306:UFH524306 UOP524306:UPD524306 UYL524306:UYZ524306 VIH524306:VIV524306 VSD524306:VSR524306 WBZ524306:WCN524306 WLV524306:WMJ524306 WVR524306:WWF524306 J589842:X589842 JF589842:JT589842 TB589842:TP589842 ACX589842:ADL589842 AMT589842:ANH589842 AWP589842:AXD589842 BGL589842:BGZ589842 BQH589842:BQV589842 CAD589842:CAR589842 CJZ589842:CKN589842 CTV589842:CUJ589842 DDR589842:DEF589842 DNN589842:DOB589842 DXJ589842:DXX589842 EHF589842:EHT589842 ERB589842:ERP589842 FAX589842:FBL589842 FKT589842:FLH589842 FUP589842:FVD589842 GEL589842:GEZ589842 GOH589842:GOV589842 GYD589842:GYR589842 HHZ589842:HIN589842 HRV589842:HSJ589842 IBR589842:ICF589842 ILN589842:IMB589842 IVJ589842:IVX589842 JFF589842:JFT589842 JPB589842:JPP589842 JYX589842:JZL589842 KIT589842:KJH589842 KSP589842:KTD589842 LCL589842:LCZ589842 LMH589842:LMV589842 LWD589842:LWR589842 MFZ589842:MGN589842 MPV589842:MQJ589842 MZR589842:NAF589842 NJN589842:NKB589842 NTJ589842:NTX589842 ODF589842:ODT589842 ONB589842:ONP589842 OWX589842:OXL589842 PGT589842:PHH589842 PQP589842:PRD589842 QAL589842:QAZ589842 QKH589842:QKV589842 QUD589842:QUR589842 RDZ589842:REN589842 RNV589842:ROJ589842 RXR589842:RYF589842 SHN589842:SIB589842 SRJ589842:SRX589842 TBF589842:TBT589842 TLB589842:TLP589842 TUX589842:TVL589842 UET589842:UFH589842 UOP589842:UPD589842 UYL589842:UYZ589842 VIH589842:VIV589842 VSD589842:VSR589842 WBZ589842:WCN589842 WLV589842:WMJ589842 WVR589842:WWF589842 J655378:X655378 JF655378:JT655378 TB655378:TP655378 ACX655378:ADL655378 AMT655378:ANH655378 AWP655378:AXD655378 BGL655378:BGZ655378 BQH655378:BQV655378 CAD655378:CAR655378 CJZ655378:CKN655378 CTV655378:CUJ655378 DDR655378:DEF655378 DNN655378:DOB655378 DXJ655378:DXX655378 EHF655378:EHT655378 ERB655378:ERP655378 FAX655378:FBL655378 FKT655378:FLH655378 FUP655378:FVD655378 GEL655378:GEZ655378 GOH655378:GOV655378 GYD655378:GYR655378 HHZ655378:HIN655378 HRV655378:HSJ655378 IBR655378:ICF655378 ILN655378:IMB655378 IVJ655378:IVX655378 JFF655378:JFT655378 JPB655378:JPP655378 JYX655378:JZL655378 KIT655378:KJH655378 KSP655378:KTD655378 LCL655378:LCZ655378 LMH655378:LMV655378 LWD655378:LWR655378 MFZ655378:MGN655378 MPV655378:MQJ655378 MZR655378:NAF655378 NJN655378:NKB655378 NTJ655378:NTX655378 ODF655378:ODT655378 ONB655378:ONP655378 OWX655378:OXL655378 PGT655378:PHH655378 PQP655378:PRD655378 QAL655378:QAZ655378 QKH655378:QKV655378 QUD655378:QUR655378 RDZ655378:REN655378 RNV655378:ROJ655378 RXR655378:RYF655378 SHN655378:SIB655378 SRJ655378:SRX655378 TBF655378:TBT655378 TLB655378:TLP655378 TUX655378:TVL655378 UET655378:UFH655378 UOP655378:UPD655378 UYL655378:UYZ655378 VIH655378:VIV655378 VSD655378:VSR655378 WBZ655378:WCN655378 WLV655378:WMJ655378 WVR655378:WWF655378 J720914:X720914 JF720914:JT720914 TB720914:TP720914 ACX720914:ADL720914 AMT720914:ANH720914 AWP720914:AXD720914 BGL720914:BGZ720914 BQH720914:BQV720914 CAD720914:CAR720914 CJZ720914:CKN720914 CTV720914:CUJ720914 DDR720914:DEF720914 DNN720914:DOB720914 DXJ720914:DXX720914 EHF720914:EHT720914 ERB720914:ERP720914 FAX720914:FBL720914 FKT720914:FLH720914 FUP720914:FVD720914 GEL720914:GEZ720914 GOH720914:GOV720914 GYD720914:GYR720914 HHZ720914:HIN720914 HRV720914:HSJ720914 IBR720914:ICF720914 ILN720914:IMB720914 IVJ720914:IVX720914 JFF720914:JFT720914 JPB720914:JPP720914 JYX720914:JZL720914 KIT720914:KJH720914 KSP720914:KTD720914 LCL720914:LCZ720914 LMH720914:LMV720914 LWD720914:LWR720914 MFZ720914:MGN720914 MPV720914:MQJ720914 MZR720914:NAF720914 NJN720914:NKB720914 NTJ720914:NTX720914 ODF720914:ODT720914 ONB720914:ONP720914 OWX720914:OXL720914 PGT720914:PHH720914 PQP720914:PRD720914 QAL720914:QAZ720914 QKH720914:QKV720914 QUD720914:QUR720914 RDZ720914:REN720914 RNV720914:ROJ720914 RXR720914:RYF720914 SHN720914:SIB720914 SRJ720914:SRX720914 TBF720914:TBT720914 TLB720914:TLP720914 TUX720914:TVL720914 UET720914:UFH720914 UOP720914:UPD720914 UYL720914:UYZ720914 VIH720914:VIV720914 VSD720914:VSR720914 WBZ720914:WCN720914 WLV720914:WMJ720914 WVR720914:WWF720914 J786450:X786450 JF786450:JT786450 TB786450:TP786450 ACX786450:ADL786450 AMT786450:ANH786450 AWP786450:AXD786450 BGL786450:BGZ786450 BQH786450:BQV786450 CAD786450:CAR786450 CJZ786450:CKN786450 CTV786450:CUJ786450 DDR786450:DEF786450 DNN786450:DOB786450 DXJ786450:DXX786450 EHF786450:EHT786450 ERB786450:ERP786450 FAX786450:FBL786450 FKT786450:FLH786450 FUP786450:FVD786450 GEL786450:GEZ786450 GOH786450:GOV786450 GYD786450:GYR786450 HHZ786450:HIN786450 HRV786450:HSJ786450 IBR786450:ICF786450 ILN786450:IMB786450 IVJ786450:IVX786450 JFF786450:JFT786450 JPB786450:JPP786450 JYX786450:JZL786450 KIT786450:KJH786450 KSP786450:KTD786450 LCL786450:LCZ786450 LMH786450:LMV786450 LWD786450:LWR786450 MFZ786450:MGN786450 MPV786450:MQJ786450 MZR786450:NAF786450 NJN786450:NKB786450 NTJ786450:NTX786450 ODF786450:ODT786450 ONB786450:ONP786450 OWX786450:OXL786450 PGT786450:PHH786450 PQP786450:PRD786450 QAL786450:QAZ786450 QKH786450:QKV786450 QUD786450:QUR786450 RDZ786450:REN786450 RNV786450:ROJ786450 RXR786450:RYF786450 SHN786450:SIB786450 SRJ786450:SRX786450 TBF786450:TBT786450 TLB786450:TLP786450 TUX786450:TVL786450 UET786450:UFH786450 UOP786450:UPD786450 UYL786450:UYZ786450 VIH786450:VIV786450 VSD786450:VSR786450 WBZ786450:WCN786450 WLV786450:WMJ786450 WVR786450:WWF786450 J851986:X851986 JF851986:JT851986 TB851986:TP851986 ACX851986:ADL851986 AMT851986:ANH851986 AWP851986:AXD851986 BGL851986:BGZ851986 BQH851986:BQV851986 CAD851986:CAR851986 CJZ851986:CKN851986 CTV851986:CUJ851986 DDR851986:DEF851986 DNN851986:DOB851986 DXJ851986:DXX851986 EHF851986:EHT851986 ERB851986:ERP851986 FAX851986:FBL851986 FKT851986:FLH851986 FUP851986:FVD851986 GEL851986:GEZ851986 GOH851986:GOV851986 GYD851986:GYR851986 HHZ851986:HIN851986 HRV851986:HSJ851986 IBR851986:ICF851986 ILN851986:IMB851986 IVJ851986:IVX851986 JFF851986:JFT851986 JPB851986:JPP851986 JYX851986:JZL851986 KIT851986:KJH851986 KSP851986:KTD851986 LCL851986:LCZ851986 LMH851986:LMV851986 LWD851986:LWR851986 MFZ851986:MGN851986 MPV851986:MQJ851986 MZR851986:NAF851986 NJN851986:NKB851986 NTJ851986:NTX851986 ODF851986:ODT851986 ONB851986:ONP851986 OWX851986:OXL851986 PGT851986:PHH851986 PQP851986:PRD851986 QAL851986:QAZ851986 QKH851986:QKV851986 QUD851986:QUR851986 RDZ851986:REN851986 RNV851986:ROJ851986 RXR851986:RYF851986 SHN851986:SIB851986 SRJ851986:SRX851986 TBF851986:TBT851986 TLB851986:TLP851986 TUX851986:TVL851986 UET851986:UFH851986 UOP851986:UPD851986 UYL851986:UYZ851986 VIH851986:VIV851986 VSD851986:VSR851986 WBZ851986:WCN851986 WLV851986:WMJ851986 WVR851986:WWF851986 J917522:X917522 JF917522:JT917522 TB917522:TP917522 ACX917522:ADL917522 AMT917522:ANH917522 AWP917522:AXD917522 BGL917522:BGZ917522 BQH917522:BQV917522 CAD917522:CAR917522 CJZ917522:CKN917522 CTV917522:CUJ917522 DDR917522:DEF917522 DNN917522:DOB917522 DXJ917522:DXX917522 EHF917522:EHT917522 ERB917522:ERP917522 FAX917522:FBL917522 FKT917522:FLH917522 FUP917522:FVD917522 GEL917522:GEZ917522 GOH917522:GOV917522 GYD917522:GYR917522 HHZ917522:HIN917522 HRV917522:HSJ917522 IBR917522:ICF917522 ILN917522:IMB917522 IVJ917522:IVX917522 JFF917522:JFT917522 JPB917522:JPP917522 JYX917522:JZL917522 KIT917522:KJH917522 KSP917522:KTD917522 LCL917522:LCZ917522 LMH917522:LMV917522 LWD917522:LWR917522 MFZ917522:MGN917522 MPV917522:MQJ917522 MZR917522:NAF917522 NJN917522:NKB917522 NTJ917522:NTX917522 ODF917522:ODT917522 ONB917522:ONP917522 OWX917522:OXL917522 PGT917522:PHH917522 PQP917522:PRD917522 QAL917522:QAZ917522 QKH917522:QKV917522 QUD917522:QUR917522 RDZ917522:REN917522 RNV917522:ROJ917522 RXR917522:RYF917522 SHN917522:SIB917522 SRJ917522:SRX917522 TBF917522:TBT917522 TLB917522:TLP917522 TUX917522:TVL917522 UET917522:UFH917522 UOP917522:UPD917522 UYL917522:UYZ917522 VIH917522:VIV917522 VSD917522:VSR917522 WBZ917522:WCN917522 WLV917522:WMJ917522 WVR917522:WWF917522 J983058:X983058 JF983058:JT983058 TB983058:TP983058 ACX983058:ADL983058 AMT983058:ANH983058 AWP983058:AXD983058 BGL983058:BGZ983058 BQH983058:BQV983058 CAD983058:CAR983058 CJZ983058:CKN983058 CTV983058:CUJ983058 DDR983058:DEF983058 DNN983058:DOB983058 DXJ983058:DXX983058 EHF983058:EHT983058 ERB983058:ERP983058 FAX983058:FBL983058 FKT983058:FLH983058 FUP983058:FVD983058 GEL983058:GEZ983058 GOH983058:GOV983058 GYD983058:GYR983058 HHZ983058:HIN983058 HRV983058:HSJ983058 IBR983058:ICF983058 ILN983058:IMB983058 IVJ983058:IVX983058 JFF983058:JFT983058 JPB983058:JPP983058 JYX983058:JZL983058 KIT983058:KJH983058 KSP983058:KTD983058 LCL983058:LCZ983058 LMH983058:LMV983058 LWD983058:LWR983058 MFZ983058:MGN983058 MPV983058:MQJ983058 MZR983058:NAF983058 NJN983058:NKB983058 NTJ983058:NTX983058 ODF983058:ODT983058 ONB983058:ONP983058 OWX983058:OXL983058 PGT983058:PHH983058 PQP983058:PRD983058 QAL983058:QAZ983058 QKH983058:QKV983058 QUD983058:QUR983058 RDZ983058:REN983058 RNV983058:ROJ983058 RXR983058:RYF983058 SHN983058:SIB983058 SRJ983058:SRX983058 TBF983058:TBT983058 TLB983058:TLP983058 TUX983058:TVL983058 UET983058:UFH983058 UOP983058:UPD983058 UYL983058:UYZ983058 VIH983058:VIV983058 VSD983058:VSR983058 WBZ983058:WCN983058 WLV983058:WMJ983058 WVR983058:WWF983058 WBZ983066:WCN983066 JF32:JT32 TB32:TP32 ACX32:ADL32 AMT32:ANH32 AWP32:AXD32 BGL32:BGZ32 BQH32:BQV32 CAD32:CAR32 CJZ32:CKN32 CTV32:CUJ32 DDR32:DEF32 DNN32:DOB32 DXJ32:DXX32 EHF32:EHT32 ERB32:ERP32 FAX32:FBL32 FKT32:FLH32 FUP32:FVD32 GEL32:GEZ32 GOH32:GOV32 GYD32:GYR32 HHZ32:HIN32 HRV32:HSJ32 IBR32:ICF32 ILN32:IMB32 IVJ32:IVX32 JFF32:JFT32 JPB32:JPP32 JYX32:JZL32 KIT32:KJH32 KSP32:KTD32 LCL32:LCZ32 LMH32:LMV32 LWD32:LWR32 MFZ32:MGN32 MPV32:MQJ32 MZR32:NAF32 NJN32:NKB32 NTJ32:NTX32 ODF32:ODT32 ONB32:ONP32 OWX32:OXL32 PGT32:PHH32 PQP32:PRD32 QAL32:QAZ32 QKH32:QKV32 QUD32:QUR32 RDZ32:REN32 RNV32:ROJ32 RXR32:RYF32 SHN32:SIB32 SRJ32:SRX32 TBF32:TBT32 TLB32:TLP32 TUX32:TVL32 UET32:UFH32 UOP32:UPD32 UYL32:UYZ32 VIH32:VIV32 VSD32:VSR32 WBZ32:WCN32 WLV32:WMJ32 WVR32:WWF32 J65556:X65556 JF65556:JT65556 TB65556:TP65556 ACX65556:ADL65556 AMT65556:ANH65556 AWP65556:AXD65556 BGL65556:BGZ65556 BQH65556:BQV65556 CAD65556:CAR65556 CJZ65556:CKN65556 CTV65556:CUJ65556 DDR65556:DEF65556 DNN65556:DOB65556 DXJ65556:DXX65556 EHF65556:EHT65556 ERB65556:ERP65556 FAX65556:FBL65556 FKT65556:FLH65556 FUP65556:FVD65556 GEL65556:GEZ65556 GOH65556:GOV65556 GYD65556:GYR65556 HHZ65556:HIN65556 HRV65556:HSJ65556 IBR65556:ICF65556 ILN65556:IMB65556 IVJ65556:IVX65556 JFF65556:JFT65556 JPB65556:JPP65556 JYX65556:JZL65556 KIT65556:KJH65556 KSP65556:KTD65556 LCL65556:LCZ65556 LMH65556:LMV65556 LWD65556:LWR65556 MFZ65556:MGN65556 MPV65556:MQJ65556 MZR65556:NAF65556 NJN65556:NKB65556 NTJ65556:NTX65556 ODF65556:ODT65556 ONB65556:ONP65556 OWX65556:OXL65556 PGT65556:PHH65556 PQP65556:PRD65556 QAL65556:QAZ65556 QKH65556:QKV65556 QUD65556:QUR65556 RDZ65556:REN65556 RNV65556:ROJ65556 RXR65556:RYF65556 SHN65556:SIB65556 SRJ65556:SRX65556 TBF65556:TBT65556 TLB65556:TLP65556 TUX65556:TVL65556 UET65556:UFH65556 UOP65556:UPD65556 UYL65556:UYZ65556 VIH65556:VIV65556 VSD65556:VSR65556 WBZ65556:WCN65556 WLV65556:WMJ65556 WVR65556:WWF65556 J131092:X131092 JF131092:JT131092 TB131092:TP131092 ACX131092:ADL131092 AMT131092:ANH131092 AWP131092:AXD131092 BGL131092:BGZ131092 BQH131092:BQV131092 CAD131092:CAR131092 CJZ131092:CKN131092 CTV131092:CUJ131092 DDR131092:DEF131092 DNN131092:DOB131092 DXJ131092:DXX131092 EHF131092:EHT131092 ERB131092:ERP131092 FAX131092:FBL131092 FKT131092:FLH131092 FUP131092:FVD131092 GEL131092:GEZ131092 GOH131092:GOV131092 GYD131092:GYR131092 HHZ131092:HIN131092 HRV131092:HSJ131092 IBR131092:ICF131092 ILN131092:IMB131092 IVJ131092:IVX131092 JFF131092:JFT131092 JPB131092:JPP131092 JYX131092:JZL131092 KIT131092:KJH131092 KSP131092:KTD131092 LCL131092:LCZ131092 LMH131092:LMV131092 LWD131092:LWR131092 MFZ131092:MGN131092 MPV131092:MQJ131092 MZR131092:NAF131092 NJN131092:NKB131092 NTJ131092:NTX131092 ODF131092:ODT131092 ONB131092:ONP131092 OWX131092:OXL131092 PGT131092:PHH131092 PQP131092:PRD131092 QAL131092:QAZ131092 QKH131092:QKV131092 QUD131092:QUR131092 RDZ131092:REN131092 RNV131092:ROJ131092 RXR131092:RYF131092 SHN131092:SIB131092 SRJ131092:SRX131092 TBF131092:TBT131092 TLB131092:TLP131092 TUX131092:TVL131092 UET131092:UFH131092 UOP131092:UPD131092 UYL131092:UYZ131092 VIH131092:VIV131092 VSD131092:VSR131092 WBZ131092:WCN131092 WLV131092:WMJ131092 WVR131092:WWF131092 J196628:X196628 JF196628:JT196628 TB196628:TP196628 ACX196628:ADL196628 AMT196628:ANH196628 AWP196628:AXD196628 BGL196628:BGZ196628 BQH196628:BQV196628 CAD196628:CAR196628 CJZ196628:CKN196628 CTV196628:CUJ196628 DDR196628:DEF196628 DNN196628:DOB196628 DXJ196628:DXX196628 EHF196628:EHT196628 ERB196628:ERP196628 FAX196628:FBL196628 FKT196628:FLH196628 FUP196628:FVD196628 GEL196628:GEZ196628 GOH196628:GOV196628 GYD196628:GYR196628 HHZ196628:HIN196628 HRV196628:HSJ196628 IBR196628:ICF196628 ILN196628:IMB196628 IVJ196628:IVX196628 JFF196628:JFT196628 JPB196628:JPP196628 JYX196628:JZL196628 KIT196628:KJH196628 KSP196628:KTD196628 LCL196628:LCZ196628 LMH196628:LMV196628 LWD196628:LWR196628 MFZ196628:MGN196628 MPV196628:MQJ196628 MZR196628:NAF196628 NJN196628:NKB196628 NTJ196628:NTX196628 ODF196628:ODT196628 ONB196628:ONP196628 OWX196628:OXL196628 PGT196628:PHH196628 PQP196628:PRD196628 QAL196628:QAZ196628 QKH196628:QKV196628 QUD196628:QUR196628 RDZ196628:REN196628 RNV196628:ROJ196628 RXR196628:RYF196628 SHN196628:SIB196628 SRJ196628:SRX196628 TBF196628:TBT196628 TLB196628:TLP196628 TUX196628:TVL196628 UET196628:UFH196628 UOP196628:UPD196628 UYL196628:UYZ196628 VIH196628:VIV196628 VSD196628:VSR196628 WBZ196628:WCN196628 WLV196628:WMJ196628 WVR196628:WWF196628 J262164:X262164 JF262164:JT262164 TB262164:TP262164 ACX262164:ADL262164 AMT262164:ANH262164 AWP262164:AXD262164 BGL262164:BGZ262164 BQH262164:BQV262164 CAD262164:CAR262164 CJZ262164:CKN262164 CTV262164:CUJ262164 DDR262164:DEF262164 DNN262164:DOB262164 DXJ262164:DXX262164 EHF262164:EHT262164 ERB262164:ERP262164 FAX262164:FBL262164 FKT262164:FLH262164 FUP262164:FVD262164 GEL262164:GEZ262164 GOH262164:GOV262164 GYD262164:GYR262164 HHZ262164:HIN262164 HRV262164:HSJ262164 IBR262164:ICF262164 ILN262164:IMB262164 IVJ262164:IVX262164 JFF262164:JFT262164 JPB262164:JPP262164 JYX262164:JZL262164 KIT262164:KJH262164 KSP262164:KTD262164 LCL262164:LCZ262164 LMH262164:LMV262164 LWD262164:LWR262164 MFZ262164:MGN262164 MPV262164:MQJ262164 MZR262164:NAF262164 NJN262164:NKB262164 NTJ262164:NTX262164 ODF262164:ODT262164 ONB262164:ONP262164 OWX262164:OXL262164 PGT262164:PHH262164 PQP262164:PRD262164 QAL262164:QAZ262164 QKH262164:QKV262164 QUD262164:QUR262164 RDZ262164:REN262164 RNV262164:ROJ262164 RXR262164:RYF262164 SHN262164:SIB262164 SRJ262164:SRX262164 TBF262164:TBT262164 TLB262164:TLP262164 TUX262164:TVL262164 UET262164:UFH262164 UOP262164:UPD262164 UYL262164:UYZ262164 VIH262164:VIV262164 VSD262164:VSR262164 WBZ262164:WCN262164 WLV262164:WMJ262164 WVR262164:WWF262164 J327700:X327700 JF327700:JT327700 TB327700:TP327700 ACX327700:ADL327700 AMT327700:ANH327700 AWP327700:AXD327700 BGL327700:BGZ327700 BQH327700:BQV327700 CAD327700:CAR327700 CJZ327700:CKN327700 CTV327700:CUJ327700 DDR327700:DEF327700 DNN327700:DOB327700 DXJ327700:DXX327700 EHF327700:EHT327700 ERB327700:ERP327700 FAX327700:FBL327700 FKT327700:FLH327700 FUP327700:FVD327700 GEL327700:GEZ327700 GOH327700:GOV327700 GYD327700:GYR327700 HHZ327700:HIN327700 HRV327700:HSJ327700 IBR327700:ICF327700 ILN327700:IMB327700 IVJ327700:IVX327700 JFF327700:JFT327700 JPB327700:JPP327700 JYX327700:JZL327700 KIT327700:KJH327700 KSP327700:KTD327700 LCL327700:LCZ327700 LMH327700:LMV327700 LWD327700:LWR327700 MFZ327700:MGN327700 MPV327700:MQJ327700 MZR327700:NAF327700 NJN327700:NKB327700 NTJ327700:NTX327700 ODF327700:ODT327700 ONB327700:ONP327700 OWX327700:OXL327700 PGT327700:PHH327700 PQP327700:PRD327700 QAL327700:QAZ327700 QKH327700:QKV327700 QUD327700:QUR327700 RDZ327700:REN327700 RNV327700:ROJ327700 RXR327700:RYF327700 SHN327700:SIB327700 SRJ327700:SRX327700 TBF327700:TBT327700 TLB327700:TLP327700 TUX327700:TVL327700 UET327700:UFH327700 UOP327700:UPD327700 UYL327700:UYZ327700 VIH327700:VIV327700 VSD327700:VSR327700 WBZ327700:WCN327700 WLV327700:WMJ327700 WVR327700:WWF327700 J393236:X393236 JF393236:JT393236 TB393236:TP393236 ACX393236:ADL393236 AMT393236:ANH393236 AWP393236:AXD393236 BGL393236:BGZ393236 BQH393236:BQV393236 CAD393236:CAR393236 CJZ393236:CKN393236 CTV393236:CUJ393236 DDR393236:DEF393236 DNN393236:DOB393236 DXJ393236:DXX393236 EHF393236:EHT393236 ERB393236:ERP393236 FAX393236:FBL393236 FKT393236:FLH393236 FUP393236:FVD393236 GEL393236:GEZ393236 GOH393236:GOV393236 GYD393236:GYR393236 HHZ393236:HIN393236 HRV393236:HSJ393236 IBR393236:ICF393236 ILN393236:IMB393236 IVJ393236:IVX393236 JFF393236:JFT393236 JPB393236:JPP393236 JYX393236:JZL393236 KIT393236:KJH393236 KSP393236:KTD393236 LCL393236:LCZ393236 LMH393236:LMV393236 LWD393236:LWR393236 MFZ393236:MGN393236 MPV393236:MQJ393236 MZR393236:NAF393236 NJN393236:NKB393236 NTJ393236:NTX393236 ODF393236:ODT393236 ONB393236:ONP393236 OWX393236:OXL393236 PGT393236:PHH393236 PQP393236:PRD393236 QAL393236:QAZ393236 QKH393236:QKV393236 QUD393236:QUR393236 RDZ393236:REN393236 RNV393236:ROJ393236 RXR393236:RYF393236 SHN393236:SIB393236 SRJ393236:SRX393236 TBF393236:TBT393236 TLB393236:TLP393236 TUX393236:TVL393236 UET393236:UFH393236 UOP393236:UPD393236 UYL393236:UYZ393236 VIH393236:VIV393236 VSD393236:VSR393236 WBZ393236:WCN393236 WLV393236:WMJ393236 WVR393236:WWF393236 J458772:X458772 JF458772:JT458772 TB458772:TP458772 ACX458772:ADL458772 AMT458772:ANH458772 AWP458772:AXD458772 BGL458772:BGZ458772 BQH458772:BQV458772 CAD458772:CAR458772 CJZ458772:CKN458772 CTV458772:CUJ458772 DDR458772:DEF458772 DNN458772:DOB458772 DXJ458772:DXX458772 EHF458772:EHT458772 ERB458772:ERP458772 FAX458772:FBL458772 FKT458772:FLH458772 FUP458772:FVD458772 GEL458772:GEZ458772 GOH458772:GOV458772 GYD458772:GYR458772 HHZ458772:HIN458772 HRV458772:HSJ458772 IBR458772:ICF458772 ILN458772:IMB458772 IVJ458772:IVX458772 JFF458772:JFT458772 JPB458772:JPP458772 JYX458772:JZL458772 KIT458772:KJH458772 KSP458772:KTD458772 LCL458772:LCZ458772 LMH458772:LMV458772 LWD458772:LWR458772 MFZ458772:MGN458772 MPV458772:MQJ458772 MZR458772:NAF458772 NJN458772:NKB458772 NTJ458772:NTX458772 ODF458772:ODT458772 ONB458772:ONP458772 OWX458772:OXL458772 PGT458772:PHH458772 PQP458772:PRD458772 QAL458772:QAZ458772 QKH458772:QKV458772 QUD458772:QUR458772 RDZ458772:REN458772 RNV458772:ROJ458772 RXR458772:RYF458772 SHN458772:SIB458772 SRJ458772:SRX458772 TBF458772:TBT458772 TLB458772:TLP458772 TUX458772:TVL458772 UET458772:UFH458772 UOP458772:UPD458772 UYL458772:UYZ458772 VIH458772:VIV458772 VSD458772:VSR458772 WBZ458772:WCN458772 WLV458772:WMJ458772 WVR458772:WWF458772 J524308:X524308 JF524308:JT524308 TB524308:TP524308 ACX524308:ADL524308 AMT524308:ANH524308 AWP524308:AXD524308 BGL524308:BGZ524308 BQH524308:BQV524308 CAD524308:CAR524308 CJZ524308:CKN524308 CTV524308:CUJ524308 DDR524308:DEF524308 DNN524308:DOB524308 DXJ524308:DXX524308 EHF524308:EHT524308 ERB524308:ERP524308 FAX524308:FBL524308 FKT524308:FLH524308 FUP524308:FVD524308 GEL524308:GEZ524308 GOH524308:GOV524308 GYD524308:GYR524308 HHZ524308:HIN524308 HRV524308:HSJ524308 IBR524308:ICF524308 ILN524308:IMB524308 IVJ524308:IVX524308 JFF524308:JFT524308 JPB524308:JPP524308 JYX524308:JZL524308 KIT524308:KJH524308 KSP524308:KTD524308 LCL524308:LCZ524308 LMH524308:LMV524308 LWD524308:LWR524308 MFZ524308:MGN524308 MPV524308:MQJ524308 MZR524308:NAF524308 NJN524308:NKB524308 NTJ524308:NTX524308 ODF524308:ODT524308 ONB524308:ONP524308 OWX524308:OXL524308 PGT524308:PHH524308 PQP524308:PRD524308 QAL524308:QAZ524308 QKH524308:QKV524308 QUD524308:QUR524308 RDZ524308:REN524308 RNV524308:ROJ524308 RXR524308:RYF524308 SHN524308:SIB524308 SRJ524308:SRX524308 TBF524308:TBT524308 TLB524308:TLP524308 TUX524308:TVL524308 UET524308:UFH524308 UOP524308:UPD524308 UYL524308:UYZ524308 VIH524308:VIV524308 VSD524308:VSR524308 WBZ524308:WCN524308 WLV524308:WMJ524308 WVR524308:WWF524308 J589844:X589844 JF589844:JT589844 TB589844:TP589844 ACX589844:ADL589844 AMT589844:ANH589844 AWP589844:AXD589844 BGL589844:BGZ589844 BQH589844:BQV589844 CAD589844:CAR589844 CJZ589844:CKN589844 CTV589844:CUJ589844 DDR589844:DEF589844 DNN589844:DOB589844 DXJ589844:DXX589844 EHF589844:EHT589844 ERB589844:ERP589844 FAX589844:FBL589844 FKT589844:FLH589844 FUP589844:FVD589844 GEL589844:GEZ589844 GOH589844:GOV589844 GYD589844:GYR589844 HHZ589844:HIN589844 HRV589844:HSJ589844 IBR589844:ICF589844 ILN589844:IMB589844 IVJ589844:IVX589844 JFF589844:JFT589844 JPB589844:JPP589844 JYX589844:JZL589844 KIT589844:KJH589844 KSP589844:KTD589844 LCL589844:LCZ589844 LMH589844:LMV589844 LWD589844:LWR589844 MFZ589844:MGN589844 MPV589844:MQJ589844 MZR589844:NAF589844 NJN589844:NKB589844 NTJ589844:NTX589844 ODF589844:ODT589844 ONB589844:ONP589844 OWX589844:OXL589844 PGT589844:PHH589844 PQP589844:PRD589844 QAL589844:QAZ589844 QKH589844:QKV589844 QUD589844:QUR589844 RDZ589844:REN589844 RNV589844:ROJ589844 RXR589844:RYF589844 SHN589844:SIB589844 SRJ589844:SRX589844 TBF589844:TBT589844 TLB589844:TLP589844 TUX589844:TVL589844 UET589844:UFH589844 UOP589844:UPD589844 UYL589844:UYZ589844 VIH589844:VIV589844 VSD589844:VSR589844 WBZ589844:WCN589844 WLV589844:WMJ589844 WVR589844:WWF589844 J655380:X655380 JF655380:JT655380 TB655380:TP655380 ACX655380:ADL655380 AMT655380:ANH655380 AWP655380:AXD655380 BGL655380:BGZ655380 BQH655380:BQV655380 CAD655380:CAR655380 CJZ655380:CKN655380 CTV655380:CUJ655380 DDR655380:DEF655380 DNN655380:DOB655380 DXJ655380:DXX655380 EHF655380:EHT655380 ERB655380:ERP655380 FAX655380:FBL655380 FKT655380:FLH655380 FUP655380:FVD655380 GEL655380:GEZ655380 GOH655380:GOV655380 GYD655380:GYR655380 HHZ655380:HIN655380 HRV655380:HSJ655380 IBR655380:ICF655380 ILN655380:IMB655380 IVJ655380:IVX655380 JFF655380:JFT655380 JPB655380:JPP655380 JYX655380:JZL655380 KIT655380:KJH655380 KSP655380:KTD655380 LCL655380:LCZ655380 LMH655380:LMV655380 LWD655380:LWR655380 MFZ655380:MGN655380 MPV655380:MQJ655380 MZR655380:NAF655380 NJN655380:NKB655380 NTJ655380:NTX655380 ODF655380:ODT655380 ONB655380:ONP655380 OWX655380:OXL655380 PGT655380:PHH655380 PQP655380:PRD655380 QAL655380:QAZ655380 QKH655380:QKV655380 QUD655380:QUR655380 RDZ655380:REN655380 RNV655380:ROJ655380 RXR655380:RYF655380 SHN655380:SIB655380 SRJ655380:SRX655380 TBF655380:TBT655380 TLB655380:TLP655380 TUX655380:TVL655380 UET655380:UFH655380 UOP655380:UPD655380 UYL655380:UYZ655380 VIH655380:VIV655380 VSD655380:VSR655380 WBZ655380:WCN655380 WLV655380:WMJ655380 WVR655380:WWF655380 J720916:X720916 JF720916:JT720916 TB720916:TP720916 ACX720916:ADL720916 AMT720916:ANH720916 AWP720916:AXD720916 BGL720916:BGZ720916 BQH720916:BQV720916 CAD720916:CAR720916 CJZ720916:CKN720916 CTV720916:CUJ720916 DDR720916:DEF720916 DNN720916:DOB720916 DXJ720916:DXX720916 EHF720916:EHT720916 ERB720916:ERP720916 FAX720916:FBL720916 FKT720916:FLH720916 FUP720916:FVD720916 GEL720916:GEZ720916 GOH720916:GOV720916 GYD720916:GYR720916 HHZ720916:HIN720916 HRV720916:HSJ720916 IBR720916:ICF720916 ILN720916:IMB720916 IVJ720916:IVX720916 JFF720916:JFT720916 JPB720916:JPP720916 JYX720916:JZL720916 KIT720916:KJH720916 KSP720916:KTD720916 LCL720916:LCZ720916 LMH720916:LMV720916 LWD720916:LWR720916 MFZ720916:MGN720916 MPV720916:MQJ720916 MZR720916:NAF720916 NJN720916:NKB720916 NTJ720916:NTX720916 ODF720916:ODT720916 ONB720916:ONP720916 OWX720916:OXL720916 PGT720916:PHH720916 PQP720916:PRD720916 QAL720916:QAZ720916 QKH720916:QKV720916 QUD720916:QUR720916 RDZ720916:REN720916 RNV720916:ROJ720916 RXR720916:RYF720916 SHN720916:SIB720916 SRJ720916:SRX720916 TBF720916:TBT720916 TLB720916:TLP720916 TUX720916:TVL720916 UET720916:UFH720916 UOP720916:UPD720916 UYL720916:UYZ720916 VIH720916:VIV720916 VSD720916:VSR720916 WBZ720916:WCN720916 WLV720916:WMJ720916 WVR720916:WWF720916 J786452:X786452 JF786452:JT786452 TB786452:TP786452 ACX786452:ADL786452 AMT786452:ANH786452 AWP786452:AXD786452 BGL786452:BGZ786452 BQH786452:BQV786452 CAD786452:CAR786452 CJZ786452:CKN786452 CTV786452:CUJ786452 DDR786452:DEF786452 DNN786452:DOB786452 DXJ786452:DXX786452 EHF786452:EHT786452 ERB786452:ERP786452 FAX786452:FBL786452 FKT786452:FLH786452 FUP786452:FVD786452 GEL786452:GEZ786452 GOH786452:GOV786452 GYD786452:GYR786452 HHZ786452:HIN786452 HRV786452:HSJ786452 IBR786452:ICF786452 ILN786452:IMB786452 IVJ786452:IVX786452 JFF786452:JFT786452 JPB786452:JPP786452 JYX786452:JZL786452 KIT786452:KJH786452 KSP786452:KTD786452 LCL786452:LCZ786452 LMH786452:LMV786452 LWD786452:LWR786452 MFZ786452:MGN786452 MPV786452:MQJ786452 MZR786452:NAF786452 NJN786452:NKB786452 NTJ786452:NTX786452 ODF786452:ODT786452 ONB786452:ONP786452 OWX786452:OXL786452 PGT786452:PHH786452 PQP786452:PRD786452 QAL786452:QAZ786452 QKH786452:QKV786452 QUD786452:QUR786452 RDZ786452:REN786452 RNV786452:ROJ786452 RXR786452:RYF786452 SHN786452:SIB786452 SRJ786452:SRX786452 TBF786452:TBT786452 TLB786452:TLP786452 TUX786452:TVL786452 UET786452:UFH786452 UOP786452:UPD786452 UYL786452:UYZ786452 VIH786452:VIV786452 VSD786452:VSR786452 WBZ786452:WCN786452 WLV786452:WMJ786452 WVR786452:WWF786452 J851988:X851988 JF851988:JT851988 TB851988:TP851988 ACX851988:ADL851988 AMT851988:ANH851988 AWP851988:AXD851988 BGL851988:BGZ851988 BQH851988:BQV851988 CAD851988:CAR851988 CJZ851988:CKN851988 CTV851988:CUJ851988 DDR851988:DEF851988 DNN851988:DOB851988 DXJ851988:DXX851988 EHF851988:EHT851988 ERB851988:ERP851988 FAX851988:FBL851988 FKT851988:FLH851988 FUP851988:FVD851988 GEL851988:GEZ851988 GOH851988:GOV851988 GYD851988:GYR851988 HHZ851988:HIN851988 HRV851988:HSJ851988 IBR851988:ICF851988 ILN851988:IMB851988 IVJ851988:IVX851988 JFF851988:JFT851988 JPB851988:JPP851988 JYX851988:JZL851988 KIT851988:KJH851988 KSP851988:KTD851988 LCL851988:LCZ851988 LMH851988:LMV851988 LWD851988:LWR851988 MFZ851988:MGN851988 MPV851988:MQJ851988 MZR851988:NAF851988 NJN851988:NKB851988 NTJ851988:NTX851988 ODF851988:ODT851988 ONB851988:ONP851988 OWX851988:OXL851988 PGT851988:PHH851988 PQP851988:PRD851988 QAL851988:QAZ851988 QKH851988:QKV851988 QUD851988:QUR851988 RDZ851988:REN851988 RNV851988:ROJ851988 RXR851988:RYF851988 SHN851988:SIB851988 SRJ851988:SRX851988 TBF851988:TBT851988 TLB851988:TLP851988 TUX851988:TVL851988 UET851988:UFH851988 UOP851988:UPD851988 UYL851988:UYZ851988 VIH851988:VIV851988 VSD851988:VSR851988 WBZ851988:WCN851988 WLV851988:WMJ851988 WVR851988:WWF851988 J917524:X917524 JF917524:JT917524 TB917524:TP917524 ACX917524:ADL917524 AMT917524:ANH917524 AWP917524:AXD917524 BGL917524:BGZ917524 BQH917524:BQV917524 CAD917524:CAR917524 CJZ917524:CKN917524 CTV917524:CUJ917524 DDR917524:DEF917524 DNN917524:DOB917524 DXJ917524:DXX917524 EHF917524:EHT917524 ERB917524:ERP917524 FAX917524:FBL917524 FKT917524:FLH917524 FUP917524:FVD917524 GEL917524:GEZ917524 GOH917524:GOV917524 GYD917524:GYR917524 HHZ917524:HIN917524 HRV917524:HSJ917524 IBR917524:ICF917524 ILN917524:IMB917524 IVJ917524:IVX917524 JFF917524:JFT917524 JPB917524:JPP917524 JYX917524:JZL917524 KIT917524:KJH917524 KSP917524:KTD917524 LCL917524:LCZ917524 LMH917524:LMV917524 LWD917524:LWR917524 MFZ917524:MGN917524 MPV917524:MQJ917524 MZR917524:NAF917524 NJN917524:NKB917524 NTJ917524:NTX917524 ODF917524:ODT917524 ONB917524:ONP917524 OWX917524:OXL917524 PGT917524:PHH917524 PQP917524:PRD917524 QAL917524:QAZ917524 QKH917524:QKV917524 QUD917524:QUR917524 RDZ917524:REN917524 RNV917524:ROJ917524 RXR917524:RYF917524 SHN917524:SIB917524 SRJ917524:SRX917524 TBF917524:TBT917524 TLB917524:TLP917524 TUX917524:TVL917524 UET917524:UFH917524 UOP917524:UPD917524 UYL917524:UYZ917524 VIH917524:VIV917524 VSD917524:VSR917524 WBZ917524:WCN917524 WLV917524:WMJ917524 WVR917524:WWF917524 J983060:X983060 JF983060:JT983060 TB983060:TP983060 ACX983060:ADL983060 AMT983060:ANH983060 AWP983060:AXD983060 BGL983060:BGZ983060 BQH983060:BQV983060 CAD983060:CAR983060 CJZ983060:CKN983060 CTV983060:CUJ983060 DDR983060:DEF983060 DNN983060:DOB983060 DXJ983060:DXX983060 EHF983060:EHT983060 ERB983060:ERP983060 FAX983060:FBL983060 FKT983060:FLH983060 FUP983060:FVD983060 GEL983060:GEZ983060 GOH983060:GOV983060 GYD983060:GYR983060 HHZ983060:HIN983060 HRV983060:HSJ983060 IBR983060:ICF983060 ILN983060:IMB983060 IVJ983060:IVX983060 JFF983060:JFT983060 JPB983060:JPP983060 JYX983060:JZL983060 KIT983060:KJH983060 KSP983060:KTD983060 LCL983060:LCZ983060 LMH983060:LMV983060 LWD983060:LWR983060 MFZ983060:MGN983060 MPV983060:MQJ983060 MZR983060:NAF983060 NJN983060:NKB983060 NTJ983060:NTX983060 ODF983060:ODT983060 ONB983060:ONP983060 OWX983060:OXL983060 PGT983060:PHH983060 PQP983060:PRD983060 QAL983060:QAZ983060 QKH983060:QKV983060 QUD983060:QUR983060 RDZ983060:REN983060 RNV983060:ROJ983060 RXR983060:RYF983060 SHN983060:SIB983060 SRJ983060:SRX983060 TBF983060:TBT983060 TLB983060:TLP983060 TUX983060:TVL983060 UET983060:UFH983060 UOP983060:UPD983060 UYL983060:UYZ983060 VIH983060:VIV983060 VSD983060:VSR983060 WBZ983060:WCN983060 WLV983060:WMJ983060 WVR983060:WWF983060 WLV983066:WMJ983066 JF34:JT34 TB34:TP34 ACX34:ADL34 AMT34:ANH34 AWP34:AXD34 BGL34:BGZ34 BQH34:BQV34 CAD34:CAR34 CJZ34:CKN34 CTV34:CUJ34 DDR34:DEF34 DNN34:DOB34 DXJ34:DXX34 EHF34:EHT34 ERB34:ERP34 FAX34:FBL34 FKT34:FLH34 FUP34:FVD34 GEL34:GEZ34 GOH34:GOV34 GYD34:GYR34 HHZ34:HIN34 HRV34:HSJ34 IBR34:ICF34 ILN34:IMB34 IVJ34:IVX34 JFF34:JFT34 JPB34:JPP34 JYX34:JZL34 KIT34:KJH34 KSP34:KTD34 LCL34:LCZ34 LMH34:LMV34 LWD34:LWR34 MFZ34:MGN34 MPV34:MQJ34 MZR34:NAF34 NJN34:NKB34 NTJ34:NTX34 ODF34:ODT34 ONB34:ONP34 OWX34:OXL34 PGT34:PHH34 PQP34:PRD34 QAL34:QAZ34 QKH34:QKV34 QUD34:QUR34 RDZ34:REN34 RNV34:ROJ34 RXR34:RYF34 SHN34:SIB34 SRJ34:SRX34 TBF34:TBT34 TLB34:TLP34 TUX34:TVL34 UET34:UFH34 UOP34:UPD34 UYL34:UYZ34 VIH34:VIV34 VSD34:VSR34 WBZ34:WCN34 WLV34:WMJ34 WVR34:WWF34 J65558:X65558 JF65558:JT65558 TB65558:TP65558 ACX65558:ADL65558 AMT65558:ANH65558 AWP65558:AXD65558 BGL65558:BGZ65558 BQH65558:BQV65558 CAD65558:CAR65558 CJZ65558:CKN65558 CTV65558:CUJ65558 DDR65558:DEF65558 DNN65558:DOB65558 DXJ65558:DXX65558 EHF65558:EHT65558 ERB65558:ERP65558 FAX65558:FBL65558 FKT65558:FLH65558 FUP65558:FVD65558 GEL65558:GEZ65558 GOH65558:GOV65558 GYD65558:GYR65558 HHZ65558:HIN65558 HRV65558:HSJ65558 IBR65558:ICF65558 ILN65558:IMB65558 IVJ65558:IVX65558 JFF65558:JFT65558 JPB65558:JPP65558 JYX65558:JZL65558 KIT65558:KJH65558 KSP65558:KTD65558 LCL65558:LCZ65558 LMH65558:LMV65558 LWD65558:LWR65558 MFZ65558:MGN65558 MPV65558:MQJ65558 MZR65558:NAF65558 NJN65558:NKB65558 NTJ65558:NTX65558 ODF65558:ODT65558 ONB65558:ONP65558 OWX65558:OXL65558 PGT65558:PHH65558 PQP65558:PRD65558 QAL65558:QAZ65558 QKH65558:QKV65558 QUD65558:QUR65558 RDZ65558:REN65558 RNV65558:ROJ65558 RXR65558:RYF65558 SHN65558:SIB65558 SRJ65558:SRX65558 TBF65558:TBT65558 TLB65558:TLP65558 TUX65558:TVL65558 UET65558:UFH65558 UOP65558:UPD65558 UYL65558:UYZ65558 VIH65558:VIV65558 VSD65558:VSR65558 WBZ65558:WCN65558 WLV65558:WMJ65558 WVR65558:WWF65558 J131094:X131094 JF131094:JT131094 TB131094:TP131094 ACX131094:ADL131094 AMT131094:ANH131094 AWP131094:AXD131094 BGL131094:BGZ131094 BQH131094:BQV131094 CAD131094:CAR131094 CJZ131094:CKN131094 CTV131094:CUJ131094 DDR131094:DEF131094 DNN131094:DOB131094 DXJ131094:DXX131094 EHF131094:EHT131094 ERB131094:ERP131094 FAX131094:FBL131094 FKT131094:FLH131094 FUP131094:FVD131094 GEL131094:GEZ131094 GOH131094:GOV131094 GYD131094:GYR131094 HHZ131094:HIN131094 HRV131094:HSJ131094 IBR131094:ICF131094 ILN131094:IMB131094 IVJ131094:IVX131094 JFF131094:JFT131094 JPB131094:JPP131094 JYX131094:JZL131094 KIT131094:KJH131094 KSP131094:KTD131094 LCL131094:LCZ131094 LMH131094:LMV131094 LWD131094:LWR131094 MFZ131094:MGN131094 MPV131094:MQJ131094 MZR131094:NAF131094 NJN131094:NKB131094 NTJ131094:NTX131094 ODF131094:ODT131094 ONB131094:ONP131094 OWX131094:OXL131094 PGT131094:PHH131094 PQP131094:PRD131094 QAL131094:QAZ131094 QKH131094:QKV131094 QUD131094:QUR131094 RDZ131094:REN131094 RNV131094:ROJ131094 RXR131094:RYF131094 SHN131094:SIB131094 SRJ131094:SRX131094 TBF131094:TBT131094 TLB131094:TLP131094 TUX131094:TVL131094 UET131094:UFH131094 UOP131094:UPD131094 UYL131094:UYZ131094 VIH131094:VIV131094 VSD131094:VSR131094 WBZ131094:WCN131094 WLV131094:WMJ131094 WVR131094:WWF131094 J196630:X196630 JF196630:JT196630 TB196630:TP196630 ACX196630:ADL196630 AMT196630:ANH196630 AWP196630:AXD196630 BGL196630:BGZ196630 BQH196630:BQV196630 CAD196630:CAR196630 CJZ196630:CKN196630 CTV196630:CUJ196630 DDR196630:DEF196630 DNN196630:DOB196630 DXJ196630:DXX196630 EHF196630:EHT196630 ERB196630:ERP196630 FAX196630:FBL196630 FKT196630:FLH196630 FUP196630:FVD196630 GEL196630:GEZ196630 GOH196630:GOV196630 GYD196630:GYR196630 HHZ196630:HIN196630 HRV196630:HSJ196630 IBR196630:ICF196630 ILN196630:IMB196630 IVJ196630:IVX196630 JFF196630:JFT196630 JPB196630:JPP196630 JYX196630:JZL196630 KIT196630:KJH196630 KSP196630:KTD196630 LCL196630:LCZ196630 LMH196630:LMV196630 LWD196630:LWR196630 MFZ196630:MGN196630 MPV196630:MQJ196630 MZR196630:NAF196630 NJN196630:NKB196630 NTJ196630:NTX196630 ODF196630:ODT196630 ONB196630:ONP196630 OWX196630:OXL196630 PGT196630:PHH196630 PQP196630:PRD196630 QAL196630:QAZ196630 QKH196630:QKV196630 QUD196630:QUR196630 RDZ196630:REN196630 RNV196630:ROJ196630 RXR196630:RYF196630 SHN196630:SIB196630 SRJ196630:SRX196630 TBF196630:TBT196630 TLB196630:TLP196630 TUX196630:TVL196630 UET196630:UFH196630 UOP196630:UPD196630 UYL196630:UYZ196630 VIH196630:VIV196630 VSD196630:VSR196630 WBZ196630:WCN196630 WLV196630:WMJ196630 WVR196630:WWF196630 J262166:X262166 JF262166:JT262166 TB262166:TP262166 ACX262166:ADL262166 AMT262166:ANH262166 AWP262166:AXD262166 BGL262166:BGZ262166 BQH262166:BQV262166 CAD262166:CAR262166 CJZ262166:CKN262166 CTV262166:CUJ262166 DDR262166:DEF262166 DNN262166:DOB262166 DXJ262166:DXX262166 EHF262166:EHT262166 ERB262166:ERP262166 FAX262166:FBL262166 FKT262166:FLH262166 FUP262166:FVD262166 GEL262166:GEZ262166 GOH262166:GOV262166 GYD262166:GYR262166 HHZ262166:HIN262166 HRV262166:HSJ262166 IBR262166:ICF262166 ILN262166:IMB262166 IVJ262166:IVX262166 JFF262166:JFT262166 JPB262166:JPP262166 JYX262166:JZL262166 KIT262166:KJH262166 KSP262166:KTD262166 LCL262166:LCZ262166 LMH262166:LMV262166 LWD262166:LWR262166 MFZ262166:MGN262166 MPV262166:MQJ262166 MZR262166:NAF262166 NJN262166:NKB262166 NTJ262166:NTX262166 ODF262166:ODT262166 ONB262166:ONP262166 OWX262166:OXL262166 PGT262166:PHH262166 PQP262166:PRD262166 QAL262166:QAZ262166 QKH262166:QKV262166 QUD262166:QUR262166 RDZ262166:REN262166 RNV262166:ROJ262166 RXR262166:RYF262166 SHN262166:SIB262166 SRJ262166:SRX262166 TBF262166:TBT262166 TLB262166:TLP262166 TUX262166:TVL262166 UET262166:UFH262166 UOP262166:UPD262166 UYL262166:UYZ262166 VIH262166:VIV262166 VSD262166:VSR262166 WBZ262166:WCN262166 WLV262166:WMJ262166 WVR262166:WWF262166 J327702:X327702 JF327702:JT327702 TB327702:TP327702 ACX327702:ADL327702 AMT327702:ANH327702 AWP327702:AXD327702 BGL327702:BGZ327702 BQH327702:BQV327702 CAD327702:CAR327702 CJZ327702:CKN327702 CTV327702:CUJ327702 DDR327702:DEF327702 DNN327702:DOB327702 DXJ327702:DXX327702 EHF327702:EHT327702 ERB327702:ERP327702 FAX327702:FBL327702 FKT327702:FLH327702 FUP327702:FVD327702 GEL327702:GEZ327702 GOH327702:GOV327702 GYD327702:GYR327702 HHZ327702:HIN327702 HRV327702:HSJ327702 IBR327702:ICF327702 ILN327702:IMB327702 IVJ327702:IVX327702 JFF327702:JFT327702 JPB327702:JPP327702 JYX327702:JZL327702 KIT327702:KJH327702 KSP327702:KTD327702 LCL327702:LCZ327702 LMH327702:LMV327702 LWD327702:LWR327702 MFZ327702:MGN327702 MPV327702:MQJ327702 MZR327702:NAF327702 NJN327702:NKB327702 NTJ327702:NTX327702 ODF327702:ODT327702 ONB327702:ONP327702 OWX327702:OXL327702 PGT327702:PHH327702 PQP327702:PRD327702 QAL327702:QAZ327702 QKH327702:QKV327702 QUD327702:QUR327702 RDZ327702:REN327702 RNV327702:ROJ327702 RXR327702:RYF327702 SHN327702:SIB327702 SRJ327702:SRX327702 TBF327702:TBT327702 TLB327702:TLP327702 TUX327702:TVL327702 UET327702:UFH327702 UOP327702:UPD327702 UYL327702:UYZ327702 VIH327702:VIV327702 VSD327702:VSR327702 WBZ327702:WCN327702 WLV327702:WMJ327702 WVR327702:WWF327702 J393238:X393238 JF393238:JT393238 TB393238:TP393238 ACX393238:ADL393238 AMT393238:ANH393238 AWP393238:AXD393238 BGL393238:BGZ393238 BQH393238:BQV393238 CAD393238:CAR393238 CJZ393238:CKN393238 CTV393238:CUJ393238 DDR393238:DEF393238 DNN393238:DOB393238 DXJ393238:DXX393238 EHF393238:EHT393238 ERB393238:ERP393238 FAX393238:FBL393238 FKT393238:FLH393238 FUP393238:FVD393238 GEL393238:GEZ393238 GOH393238:GOV393238 GYD393238:GYR393238 HHZ393238:HIN393238 HRV393238:HSJ393238 IBR393238:ICF393238 ILN393238:IMB393238 IVJ393238:IVX393238 JFF393238:JFT393238 JPB393238:JPP393238 JYX393238:JZL393238 KIT393238:KJH393238 KSP393238:KTD393238 LCL393238:LCZ393238 LMH393238:LMV393238 LWD393238:LWR393238 MFZ393238:MGN393238 MPV393238:MQJ393238 MZR393238:NAF393238 NJN393238:NKB393238 NTJ393238:NTX393238 ODF393238:ODT393238 ONB393238:ONP393238 OWX393238:OXL393238 PGT393238:PHH393238 PQP393238:PRD393238 QAL393238:QAZ393238 QKH393238:QKV393238 QUD393238:QUR393238 RDZ393238:REN393238 RNV393238:ROJ393238 RXR393238:RYF393238 SHN393238:SIB393238 SRJ393238:SRX393238 TBF393238:TBT393238 TLB393238:TLP393238 TUX393238:TVL393238 UET393238:UFH393238 UOP393238:UPD393238 UYL393238:UYZ393238 VIH393238:VIV393238 VSD393238:VSR393238 WBZ393238:WCN393238 WLV393238:WMJ393238 WVR393238:WWF393238 J458774:X458774 JF458774:JT458774 TB458774:TP458774 ACX458774:ADL458774 AMT458774:ANH458774 AWP458774:AXD458774 BGL458774:BGZ458774 BQH458774:BQV458774 CAD458774:CAR458774 CJZ458774:CKN458774 CTV458774:CUJ458774 DDR458774:DEF458774 DNN458774:DOB458774 DXJ458774:DXX458774 EHF458774:EHT458774 ERB458774:ERP458774 FAX458774:FBL458774 FKT458774:FLH458774 FUP458774:FVD458774 GEL458774:GEZ458774 GOH458774:GOV458774 GYD458774:GYR458774 HHZ458774:HIN458774 HRV458774:HSJ458774 IBR458774:ICF458774 ILN458774:IMB458774 IVJ458774:IVX458774 JFF458774:JFT458774 JPB458774:JPP458774 JYX458774:JZL458774 KIT458774:KJH458774 KSP458774:KTD458774 LCL458774:LCZ458774 LMH458774:LMV458774 LWD458774:LWR458774 MFZ458774:MGN458774 MPV458774:MQJ458774 MZR458774:NAF458774 NJN458774:NKB458774 NTJ458774:NTX458774 ODF458774:ODT458774 ONB458774:ONP458774 OWX458774:OXL458774 PGT458774:PHH458774 PQP458774:PRD458774 QAL458774:QAZ458774 QKH458774:QKV458774 QUD458774:QUR458774 RDZ458774:REN458774 RNV458774:ROJ458774 RXR458774:RYF458774 SHN458774:SIB458774 SRJ458774:SRX458774 TBF458774:TBT458774 TLB458774:TLP458774 TUX458774:TVL458774 UET458774:UFH458774 UOP458774:UPD458774 UYL458774:UYZ458774 VIH458774:VIV458774 VSD458774:VSR458774 WBZ458774:WCN458774 WLV458774:WMJ458774 WVR458774:WWF458774 J524310:X524310 JF524310:JT524310 TB524310:TP524310 ACX524310:ADL524310 AMT524310:ANH524310 AWP524310:AXD524310 BGL524310:BGZ524310 BQH524310:BQV524310 CAD524310:CAR524310 CJZ524310:CKN524310 CTV524310:CUJ524310 DDR524310:DEF524310 DNN524310:DOB524310 DXJ524310:DXX524310 EHF524310:EHT524310 ERB524310:ERP524310 FAX524310:FBL524310 FKT524310:FLH524310 FUP524310:FVD524310 GEL524310:GEZ524310 GOH524310:GOV524310 GYD524310:GYR524310 HHZ524310:HIN524310 HRV524310:HSJ524310 IBR524310:ICF524310 ILN524310:IMB524310 IVJ524310:IVX524310 JFF524310:JFT524310 JPB524310:JPP524310 JYX524310:JZL524310 KIT524310:KJH524310 KSP524310:KTD524310 LCL524310:LCZ524310 LMH524310:LMV524310 LWD524310:LWR524310 MFZ524310:MGN524310 MPV524310:MQJ524310 MZR524310:NAF524310 NJN524310:NKB524310 NTJ524310:NTX524310 ODF524310:ODT524310 ONB524310:ONP524310 OWX524310:OXL524310 PGT524310:PHH524310 PQP524310:PRD524310 QAL524310:QAZ524310 QKH524310:QKV524310 QUD524310:QUR524310 RDZ524310:REN524310 RNV524310:ROJ524310 RXR524310:RYF524310 SHN524310:SIB524310 SRJ524310:SRX524310 TBF524310:TBT524310 TLB524310:TLP524310 TUX524310:TVL524310 UET524310:UFH524310 UOP524310:UPD524310 UYL524310:UYZ524310 VIH524310:VIV524310 VSD524310:VSR524310 WBZ524310:WCN524310 WLV524310:WMJ524310 WVR524310:WWF524310 J589846:X589846 JF589846:JT589846 TB589846:TP589846 ACX589846:ADL589846 AMT589846:ANH589846 AWP589846:AXD589846 BGL589846:BGZ589846 BQH589846:BQV589846 CAD589846:CAR589846 CJZ589846:CKN589846 CTV589846:CUJ589846 DDR589846:DEF589846 DNN589846:DOB589846 DXJ589846:DXX589846 EHF589846:EHT589846 ERB589846:ERP589846 FAX589846:FBL589846 FKT589846:FLH589846 FUP589846:FVD589846 GEL589846:GEZ589846 GOH589846:GOV589846 GYD589846:GYR589846 HHZ589846:HIN589846 HRV589846:HSJ589846 IBR589846:ICF589846 ILN589846:IMB589846 IVJ589846:IVX589846 JFF589846:JFT589846 JPB589846:JPP589846 JYX589846:JZL589846 KIT589846:KJH589846 KSP589846:KTD589846 LCL589846:LCZ589846 LMH589846:LMV589846 LWD589846:LWR589846 MFZ589846:MGN589846 MPV589846:MQJ589846 MZR589846:NAF589846 NJN589846:NKB589846 NTJ589846:NTX589846 ODF589846:ODT589846 ONB589846:ONP589846 OWX589846:OXL589846 PGT589846:PHH589846 PQP589846:PRD589846 QAL589846:QAZ589846 QKH589846:QKV589846 QUD589846:QUR589846 RDZ589846:REN589846 RNV589846:ROJ589846 RXR589846:RYF589846 SHN589846:SIB589846 SRJ589846:SRX589846 TBF589846:TBT589846 TLB589846:TLP589846 TUX589846:TVL589846 UET589846:UFH589846 UOP589846:UPD589846 UYL589846:UYZ589846 VIH589846:VIV589846 VSD589846:VSR589846 WBZ589846:WCN589846 WLV589846:WMJ589846 WVR589846:WWF589846 J655382:X655382 JF655382:JT655382 TB655382:TP655382 ACX655382:ADL655382 AMT655382:ANH655382 AWP655382:AXD655382 BGL655382:BGZ655382 BQH655382:BQV655382 CAD655382:CAR655382 CJZ655382:CKN655382 CTV655382:CUJ655382 DDR655382:DEF655382 DNN655382:DOB655382 DXJ655382:DXX655382 EHF655382:EHT655382 ERB655382:ERP655382 FAX655382:FBL655382 FKT655382:FLH655382 FUP655382:FVD655382 GEL655382:GEZ655382 GOH655382:GOV655382 GYD655382:GYR655382 HHZ655382:HIN655382 HRV655382:HSJ655382 IBR655382:ICF655382 ILN655382:IMB655382 IVJ655382:IVX655382 JFF655382:JFT655382 JPB655382:JPP655382 JYX655382:JZL655382 KIT655382:KJH655382 KSP655382:KTD655382 LCL655382:LCZ655382 LMH655382:LMV655382 LWD655382:LWR655382 MFZ655382:MGN655382 MPV655382:MQJ655382 MZR655382:NAF655382 NJN655382:NKB655382 NTJ655382:NTX655382 ODF655382:ODT655382 ONB655382:ONP655382 OWX655382:OXL655382 PGT655382:PHH655382 PQP655382:PRD655382 QAL655382:QAZ655382 QKH655382:QKV655382 QUD655382:QUR655382 RDZ655382:REN655382 RNV655382:ROJ655382 RXR655382:RYF655382 SHN655382:SIB655382 SRJ655382:SRX655382 TBF655382:TBT655382 TLB655382:TLP655382 TUX655382:TVL655382 UET655382:UFH655382 UOP655382:UPD655382 UYL655382:UYZ655382 VIH655382:VIV655382 VSD655382:VSR655382 WBZ655382:WCN655382 WLV655382:WMJ655382 WVR655382:WWF655382 J720918:X720918 JF720918:JT720918 TB720918:TP720918 ACX720918:ADL720918 AMT720918:ANH720918 AWP720918:AXD720918 BGL720918:BGZ720918 BQH720918:BQV720918 CAD720918:CAR720918 CJZ720918:CKN720918 CTV720918:CUJ720918 DDR720918:DEF720918 DNN720918:DOB720918 DXJ720918:DXX720918 EHF720918:EHT720918 ERB720918:ERP720918 FAX720918:FBL720918 FKT720918:FLH720918 FUP720918:FVD720918 GEL720918:GEZ720918 GOH720918:GOV720918 GYD720918:GYR720918 HHZ720918:HIN720918 HRV720918:HSJ720918 IBR720918:ICF720918 ILN720918:IMB720918 IVJ720918:IVX720918 JFF720918:JFT720918 JPB720918:JPP720918 JYX720918:JZL720918 KIT720918:KJH720918 KSP720918:KTD720918 LCL720918:LCZ720918 LMH720918:LMV720918 LWD720918:LWR720918 MFZ720918:MGN720918 MPV720918:MQJ720918 MZR720918:NAF720918 NJN720918:NKB720918 NTJ720918:NTX720918 ODF720918:ODT720918 ONB720918:ONP720918 OWX720918:OXL720918 PGT720918:PHH720918 PQP720918:PRD720918 QAL720918:QAZ720918 QKH720918:QKV720918 QUD720918:QUR720918 RDZ720918:REN720918 RNV720918:ROJ720918 RXR720918:RYF720918 SHN720918:SIB720918 SRJ720918:SRX720918 TBF720918:TBT720918 TLB720918:TLP720918 TUX720918:TVL720918 UET720918:UFH720918 UOP720918:UPD720918 UYL720918:UYZ720918 VIH720918:VIV720918 VSD720918:VSR720918 WBZ720918:WCN720918 WLV720918:WMJ720918 WVR720918:WWF720918 J786454:X786454 JF786454:JT786454 TB786454:TP786454 ACX786454:ADL786454 AMT786454:ANH786454 AWP786454:AXD786454 BGL786454:BGZ786454 BQH786454:BQV786454 CAD786454:CAR786454 CJZ786454:CKN786454 CTV786454:CUJ786454 DDR786454:DEF786454 DNN786454:DOB786454 DXJ786454:DXX786454 EHF786454:EHT786454 ERB786454:ERP786454 FAX786454:FBL786454 FKT786454:FLH786454 FUP786454:FVD786454 GEL786454:GEZ786454 GOH786454:GOV786454 GYD786454:GYR786454 HHZ786454:HIN786454 HRV786454:HSJ786454 IBR786454:ICF786454 ILN786454:IMB786454 IVJ786454:IVX786454 JFF786454:JFT786454 JPB786454:JPP786454 JYX786454:JZL786454 KIT786454:KJH786454 KSP786454:KTD786454 LCL786454:LCZ786454 LMH786454:LMV786454 LWD786454:LWR786454 MFZ786454:MGN786454 MPV786454:MQJ786454 MZR786454:NAF786454 NJN786454:NKB786454 NTJ786454:NTX786454 ODF786454:ODT786454 ONB786454:ONP786454 OWX786454:OXL786454 PGT786454:PHH786454 PQP786454:PRD786454 QAL786454:QAZ786454 QKH786454:QKV786454 QUD786454:QUR786454 RDZ786454:REN786454 RNV786454:ROJ786454 RXR786454:RYF786454 SHN786454:SIB786454 SRJ786454:SRX786454 TBF786454:TBT786454 TLB786454:TLP786454 TUX786454:TVL786454 UET786454:UFH786454 UOP786454:UPD786454 UYL786454:UYZ786454 VIH786454:VIV786454 VSD786454:VSR786454 WBZ786454:WCN786454 WLV786454:WMJ786454 WVR786454:WWF786454 J851990:X851990 JF851990:JT851990 TB851990:TP851990 ACX851990:ADL851990 AMT851990:ANH851990 AWP851990:AXD851990 BGL851990:BGZ851990 BQH851990:BQV851990 CAD851990:CAR851990 CJZ851990:CKN851990 CTV851990:CUJ851990 DDR851990:DEF851990 DNN851990:DOB851990 DXJ851990:DXX851990 EHF851990:EHT851990 ERB851990:ERP851990 FAX851990:FBL851990 FKT851990:FLH851990 FUP851990:FVD851990 GEL851990:GEZ851990 GOH851990:GOV851990 GYD851990:GYR851990 HHZ851990:HIN851990 HRV851990:HSJ851990 IBR851990:ICF851990 ILN851990:IMB851990 IVJ851990:IVX851990 JFF851990:JFT851990 JPB851990:JPP851990 JYX851990:JZL851990 KIT851990:KJH851990 KSP851990:KTD851990 LCL851990:LCZ851990 LMH851990:LMV851990 LWD851990:LWR851990 MFZ851990:MGN851990 MPV851990:MQJ851990 MZR851990:NAF851990 NJN851990:NKB851990 NTJ851990:NTX851990 ODF851990:ODT851990 ONB851990:ONP851990 OWX851990:OXL851990 PGT851990:PHH851990 PQP851990:PRD851990 QAL851990:QAZ851990 QKH851990:QKV851990 QUD851990:QUR851990 RDZ851990:REN851990 RNV851990:ROJ851990 RXR851990:RYF851990 SHN851990:SIB851990 SRJ851990:SRX851990 TBF851990:TBT851990 TLB851990:TLP851990 TUX851990:TVL851990 UET851990:UFH851990 UOP851990:UPD851990 UYL851990:UYZ851990 VIH851990:VIV851990 VSD851990:VSR851990 WBZ851990:WCN851990 WLV851990:WMJ851990 WVR851990:WWF851990 J917526:X917526 JF917526:JT917526 TB917526:TP917526 ACX917526:ADL917526 AMT917526:ANH917526 AWP917526:AXD917526 BGL917526:BGZ917526 BQH917526:BQV917526 CAD917526:CAR917526 CJZ917526:CKN917526 CTV917526:CUJ917526 DDR917526:DEF917526 DNN917526:DOB917526 DXJ917526:DXX917526 EHF917526:EHT917526 ERB917526:ERP917526 FAX917526:FBL917526 FKT917526:FLH917526 FUP917526:FVD917526 GEL917526:GEZ917526 GOH917526:GOV917526 GYD917526:GYR917526 HHZ917526:HIN917526 HRV917526:HSJ917526 IBR917526:ICF917526 ILN917526:IMB917526 IVJ917526:IVX917526 JFF917526:JFT917526 JPB917526:JPP917526 JYX917526:JZL917526 KIT917526:KJH917526 KSP917526:KTD917526 LCL917526:LCZ917526 LMH917526:LMV917526 LWD917526:LWR917526 MFZ917526:MGN917526 MPV917526:MQJ917526 MZR917526:NAF917526 NJN917526:NKB917526 NTJ917526:NTX917526 ODF917526:ODT917526 ONB917526:ONP917526 OWX917526:OXL917526 PGT917526:PHH917526 PQP917526:PRD917526 QAL917526:QAZ917526 QKH917526:QKV917526 QUD917526:QUR917526 RDZ917526:REN917526 RNV917526:ROJ917526 RXR917526:RYF917526 SHN917526:SIB917526 SRJ917526:SRX917526 TBF917526:TBT917526 TLB917526:TLP917526 TUX917526:TVL917526 UET917526:UFH917526 UOP917526:UPD917526 UYL917526:UYZ917526 VIH917526:VIV917526 VSD917526:VSR917526 WBZ917526:WCN917526 WLV917526:WMJ917526 WVR917526:WWF917526 J983062:X983062 JF983062:JT983062 TB983062:TP983062 ACX983062:ADL983062 AMT983062:ANH983062 AWP983062:AXD983062 BGL983062:BGZ983062 BQH983062:BQV983062 CAD983062:CAR983062 CJZ983062:CKN983062 CTV983062:CUJ983062 DDR983062:DEF983062 DNN983062:DOB983062 DXJ983062:DXX983062 EHF983062:EHT983062 ERB983062:ERP983062 FAX983062:FBL983062 FKT983062:FLH983062 FUP983062:FVD983062 GEL983062:GEZ983062 GOH983062:GOV983062 GYD983062:GYR983062 HHZ983062:HIN983062 HRV983062:HSJ983062 IBR983062:ICF983062 ILN983062:IMB983062 IVJ983062:IVX983062 JFF983062:JFT983062 JPB983062:JPP983062 JYX983062:JZL983062 KIT983062:KJH983062 KSP983062:KTD983062 LCL983062:LCZ983062 LMH983062:LMV983062 LWD983062:LWR983062 MFZ983062:MGN983062 MPV983062:MQJ983062 MZR983062:NAF983062 NJN983062:NKB983062 NTJ983062:NTX983062 ODF983062:ODT983062 ONB983062:ONP983062 OWX983062:OXL983062 PGT983062:PHH983062 PQP983062:PRD983062 QAL983062:QAZ983062 QKH983062:QKV983062 QUD983062:QUR983062 RDZ983062:REN983062 RNV983062:ROJ983062 RXR983062:RYF983062 SHN983062:SIB983062 SRJ983062:SRX983062 TBF983062:TBT983062 TLB983062:TLP983062 TUX983062:TVL983062 UET983062:UFH983062 UOP983062:UPD983062 UYL983062:UYZ983062 VIH983062:VIV983062 VSD983062:VSR983062 WBZ983062:WCN983062 WLV983062:WMJ983062 WVR983062:WWF983062 J65564:X65564 JF65564:JT65564 TB65564:TP65564 ACX65564:ADL65564 AMT65564:ANH65564 AWP65564:AXD65564 BGL65564:BGZ65564 BQH65564:BQV65564 CAD65564:CAR65564 CJZ65564:CKN65564 CTV65564:CUJ65564 DDR65564:DEF65564 DNN65564:DOB65564 DXJ65564:DXX65564 EHF65564:EHT65564 ERB65564:ERP65564 FAX65564:FBL65564 FKT65564:FLH65564 FUP65564:FVD65564 GEL65564:GEZ65564 GOH65564:GOV65564 GYD65564:GYR65564 HHZ65564:HIN65564 HRV65564:HSJ65564 IBR65564:ICF65564 ILN65564:IMB65564 IVJ65564:IVX65564 JFF65564:JFT65564 JPB65564:JPP65564 JYX65564:JZL65564 KIT65564:KJH65564 KSP65564:KTD65564 LCL65564:LCZ65564 LMH65564:LMV65564 LWD65564:LWR65564 MFZ65564:MGN65564 MPV65564:MQJ65564 MZR65564:NAF65564 NJN65564:NKB65564 NTJ65564:NTX65564 ODF65564:ODT65564 ONB65564:ONP65564 OWX65564:OXL65564 PGT65564:PHH65564 PQP65564:PRD65564 QAL65564:QAZ65564 QKH65564:QKV65564 QUD65564:QUR65564 RDZ65564:REN65564 RNV65564:ROJ65564 RXR65564:RYF65564 SHN65564:SIB65564 SRJ65564:SRX65564 TBF65564:TBT65564 TLB65564:TLP65564 TUX65564:TVL65564 UET65564:UFH65564 UOP65564:UPD65564 UYL65564:UYZ65564 VIH65564:VIV65564 VSD65564:VSR65564 WBZ65564:WCN65564 WLV65564:WMJ65564 WVR65564:WWF65564 J131100:X131100 JF131100:JT131100 TB131100:TP131100 ACX131100:ADL131100 AMT131100:ANH131100 AWP131100:AXD131100 BGL131100:BGZ131100 BQH131100:BQV131100 CAD131100:CAR131100 CJZ131100:CKN131100 CTV131100:CUJ131100 DDR131100:DEF131100 DNN131100:DOB131100 DXJ131100:DXX131100 EHF131100:EHT131100 ERB131100:ERP131100 FAX131100:FBL131100 FKT131100:FLH131100 FUP131100:FVD131100 GEL131100:GEZ131100 GOH131100:GOV131100 GYD131100:GYR131100 HHZ131100:HIN131100 HRV131100:HSJ131100 IBR131100:ICF131100 ILN131100:IMB131100 IVJ131100:IVX131100 JFF131100:JFT131100 JPB131100:JPP131100 JYX131100:JZL131100 KIT131100:KJH131100 KSP131100:KTD131100 LCL131100:LCZ131100 LMH131100:LMV131100 LWD131100:LWR131100 MFZ131100:MGN131100 MPV131100:MQJ131100 MZR131100:NAF131100 NJN131100:NKB131100 NTJ131100:NTX131100 ODF131100:ODT131100 ONB131100:ONP131100 OWX131100:OXL131100 PGT131100:PHH131100 PQP131100:PRD131100 QAL131100:QAZ131100 QKH131100:QKV131100 QUD131100:QUR131100 RDZ131100:REN131100 RNV131100:ROJ131100 RXR131100:RYF131100 SHN131100:SIB131100 SRJ131100:SRX131100 TBF131100:TBT131100 TLB131100:TLP131100 TUX131100:TVL131100 UET131100:UFH131100 UOP131100:UPD131100 UYL131100:UYZ131100 VIH131100:VIV131100 VSD131100:VSR131100 WBZ131100:WCN131100 WLV131100:WMJ131100 WVR131100:WWF131100 J196636:X196636 JF196636:JT196636 TB196636:TP196636 ACX196636:ADL196636 AMT196636:ANH196636 AWP196636:AXD196636 BGL196636:BGZ196636 BQH196636:BQV196636 CAD196636:CAR196636 CJZ196636:CKN196636 CTV196636:CUJ196636 DDR196636:DEF196636 DNN196636:DOB196636 DXJ196636:DXX196636 EHF196636:EHT196636 ERB196636:ERP196636 FAX196636:FBL196636 FKT196636:FLH196636 FUP196636:FVD196636 GEL196636:GEZ196636 GOH196636:GOV196636 GYD196636:GYR196636 HHZ196636:HIN196636 HRV196636:HSJ196636 IBR196636:ICF196636 ILN196636:IMB196636 IVJ196636:IVX196636 JFF196636:JFT196636 JPB196636:JPP196636 JYX196636:JZL196636 KIT196636:KJH196636 KSP196636:KTD196636 LCL196636:LCZ196636 LMH196636:LMV196636 LWD196636:LWR196636 MFZ196636:MGN196636 MPV196636:MQJ196636 MZR196636:NAF196636 NJN196636:NKB196636 NTJ196636:NTX196636 ODF196636:ODT196636 ONB196636:ONP196636 OWX196636:OXL196636 PGT196636:PHH196636 PQP196636:PRD196636 QAL196636:QAZ196636 QKH196636:QKV196636 QUD196636:QUR196636 RDZ196636:REN196636 RNV196636:ROJ196636 RXR196636:RYF196636 SHN196636:SIB196636 SRJ196636:SRX196636 TBF196636:TBT196636 TLB196636:TLP196636 TUX196636:TVL196636 UET196636:UFH196636 UOP196636:UPD196636 UYL196636:UYZ196636 VIH196636:VIV196636 VSD196636:VSR196636 WBZ196636:WCN196636 WLV196636:WMJ196636 WVR196636:WWF196636 J262172:X262172 JF262172:JT262172 TB262172:TP262172 ACX262172:ADL262172 AMT262172:ANH262172 AWP262172:AXD262172 BGL262172:BGZ262172 BQH262172:BQV262172 CAD262172:CAR262172 CJZ262172:CKN262172 CTV262172:CUJ262172 DDR262172:DEF262172 DNN262172:DOB262172 DXJ262172:DXX262172 EHF262172:EHT262172 ERB262172:ERP262172 FAX262172:FBL262172 FKT262172:FLH262172 FUP262172:FVD262172 GEL262172:GEZ262172 GOH262172:GOV262172 GYD262172:GYR262172 HHZ262172:HIN262172 HRV262172:HSJ262172 IBR262172:ICF262172 ILN262172:IMB262172 IVJ262172:IVX262172 JFF262172:JFT262172 JPB262172:JPP262172 JYX262172:JZL262172 KIT262172:KJH262172 KSP262172:KTD262172 LCL262172:LCZ262172 LMH262172:LMV262172 LWD262172:LWR262172 MFZ262172:MGN262172 MPV262172:MQJ262172 MZR262172:NAF262172 NJN262172:NKB262172 NTJ262172:NTX262172 ODF262172:ODT262172 ONB262172:ONP262172 OWX262172:OXL262172 PGT262172:PHH262172 PQP262172:PRD262172 QAL262172:QAZ262172 QKH262172:QKV262172 QUD262172:QUR262172 RDZ262172:REN262172 RNV262172:ROJ262172 RXR262172:RYF262172 SHN262172:SIB262172 SRJ262172:SRX262172 TBF262172:TBT262172 TLB262172:TLP262172 TUX262172:TVL262172 UET262172:UFH262172 UOP262172:UPD262172 UYL262172:UYZ262172 VIH262172:VIV262172 VSD262172:VSR262172 WBZ262172:WCN262172 WLV262172:WMJ262172 WVR262172:WWF262172 J327708:X327708 JF327708:JT327708 TB327708:TP327708 ACX327708:ADL327708 AMT327708:ANH327708 AWP327708:AXD327708 BGL327708:BGZ327708 BQH327708:BQV327708 CAD327708:CAR327708 CJZ327708:CKN327708 CTV327708:CUJ327708 DDR327708:DEF327708 DNN327708:DOB327708 DXJ327708:DXX327708 EHF327708:EHT327708 ERB327708:ERP327708 FAX327708:FBL327708 FKT327708:FLH327708 FUP327708:FVD327708 GEL327708:GEZ327708 GOH327708:GOV327708 GYD327708:GYR327708 HHZ327708:HIN327708 HRV327708:HSJ327708 IBR327708:ICF327708 ILN327708:IMB327708 IVJ327708:IVX327708 JFF327708:JFT327708 JPB327708:JPP327708 JYX327708:JZL327708 KIT327708:KJH327708 KSP327708:KTD327708 LCL327708:LCZ327708 LMH327708:LMV327708 LWD327708:LWR327708 MFZ327708:MGN327708 MPV327708:MQJ327708 MZR327708:NAF327708 NJN327708:NKB327708 NTJ327708:NTX327708 ODF327708:ODT327708 ONB327708:ONP327708 OWX327708:OXL327708 PGT327708:PHH327708 PQP327708:PRD327708 QAL327708:QAZ327708 QKH327708:QKV327708 QUD327708:QUR327708 RDZ327708:REN327708 RNV327708:ROJ327708 RXR327708:RYF327708 SHN327708:SIB327708 SRJ327708:SRX327708 TBF327708:TBT327708 TLB327708:TLP327708 TUX327708:TVL327708 UET327708:UFH327708 UOP327708:UPD327708 UYL327708:UYZ327708 VIH327708:VIV327708 VSD327708:VSR327708 WBZ327708:WCN327708 WLV327708:WMJ327708 WVR327708:WWF327708 J393244:X393244 JF393244:JT393244 TB393244:TP393244 ACX393244:ADL393244 AMT393244:ANH393244 AWP393244:AXD393244 BGL393244:BGZ393244 BQH393244:BQV393244 CAD393244:CAR393244 CJZ393244:CKN393244 CTV393244:CUJ393244 DDR393244:DEF393244 DNN393244:DOB393244 DXJ393244:DXX393244 EHF393244:EHT393244 ERB393244:ERP393244 FAX393244:FBL393244 FKT393244:FLH393244 FUP393244:FVD393244 GEL393244:GEZ393244 GOH393244:GOV393244 GYD393244:GYR393244 HHZ393244:HIN393244 HRV393244:HSJ393244 IBR393244:ICF393244 ILN393244:IMB393244 IVJ393244:IVX393244 JFF393244:JFT393244 JPB393244:JPP393244 JYX393244:JZL393244 KIT393244:KJH393244 KSP393244:KTD393244 LCL393244:LCZ393244 LMH393244:LMV393244 LWD393244:LWR393244 MFZ393244:MGN393244 MPV393244:MQJ393244 MZR393244:NAF393244 NJN393244:NKB393244 NTJ393244:NTX393244 ODF393244:ODT393244 ONB393244:ONP393244 OWX393244:OXL393244 PGT393244:PHH393244 PQP393244:PRD393244 QAL393244:QAZ393244 QKH393244:QKV393244 QUD393244:QUR393244 RDZ393244:REN393244 RNV393244:ROJ393244 RXR393244:RYF393244 SHN393244:SIB393244 SRJ393244:SRX393244 TBF393244:TBT393244 TLB393244:TLP393244 TUX393244:TVL393244 UET393244:UFH393244 UOP393244:UPD393244 UYL393244:UYZ393244 VIH393244:VIV393244 VSD393244:VSR393244 WBZ393244:WCN393244 WLV393244:WMJ393244 WVR393244:WWF393244 J458780:X458780 JF458780:JT458780 TB458780:TP458780 ACX458780:ADL458780 AMT458780:ANH458780 AWP458780:AXD458780 BGL458780:BGZ458780 BQH458780:BQV458780 CAD458780:CAR458780 CJZ458780:CKN458780 CTV458780:CUJ458780 DDR458780:DEF458780 DNN458780:DOB458780 DXJ458780:DXX458780 EHF458780:EHT458780 ERB458780:ERP458780 FAX458780:FBL458780 FKT458780:FLH458780 FUP458780:FVD458780 GEL458780:GEZ458780 GOH458780:GOV458780 GYD458780:GYR458780 HHZ458780:HIN458780 HRV458780:HSJ458780 IBR458780:ICF458780 ILN458780:IMB458780 IVJ458780:IVX458780 JFF458780:JFT458780 JPB458780:JPP458780 JYX458780:JZL458780 KIT458780:KJH458780 KSP458780:KTD458780 LCL458780:LCZ458780 LMH458780:LMV458780 LWD458780:LWR458780 MFZ458780:MGN458780 MPV458780:MQJ458780 MZR458780:NAF458780 NJN458780:NKB458780 NTJ458780:NTX458780 ODF458780:ODT458780 ONB458780:ONP458780 OWX458780:OXL458780 PGT458780:PHH458780 PQP458780:PRD458780 QAL458780:QAZ458780 QKH458780:QKV458780 QUD458780:QUR458780 RDZ458780:REN458780 RNV458780:ROJ458780 RXR458780:RYF458780 SHN458780:SIB458780 SRJ458780:SRX458780 TBF458780:TBT458780 TLB458780:TLP458780 TUX458780:TVL458780 UET458780:UFH458780 UOP458780:UPD458780 UYL458780:UYZ458780 VIH458780:VIV458780 VSD458780:VSR458780 WBZ458780:WCN458780 WLV458780:WMJ458780 WVR458780:WWF458780 J524316:X524316 JF524316:JT524316 TB524316:TP524316 ACX524316:ADL524316 AMT524316:ANH524316 AWP524316:AXD524316 BGL524316:BGZ524316 BQH524316:BQV524316 CAD524316:CAR524316 CJZ524316:CKN524316 CTV524316:CUJ524316 DDR524316:DEF524316 DNN524316:DOB524316 DXJ524316:DXX524316 EHF524316:EHT524316 ERB524316:ERP524316 FAX524316:FBL524316 FKT524316:FLH524316 FUP524316:FVD524316 GEL524316:GEZ524316 GOH524316:GOV524316 GYD524316:GYR524316 HHZ524316:HIN524316 HRV524316:HSJ524316 IBR524316:ICF524316 ILN524316:IMB524316 IVJ524316:IVX524316 JFF524316:JFT524316 JPB524316:JPP524316 JYX524316:JZL524316 KIT524316:KJH524316 KSP524316:KTD524316 LCL524316:LCZ524316 LMH524316:LMV524316 LWD524316:LWR524316 MFZ524316:MGN524316 MPV524316:MQJ524316 MZR524316:NAF524316 NJN524316:NKB524316 NTJ524316:NTX524316 ODF524316:ODT524316 ONB524316:ONP524316 OWX524316:OXL524316 PGT524316:PHH524316 PQP524316:PRD524316 QAL524316:QAZ524316 QKH524316:QKV524316 QUD524316:QUR524316 RDZ524316:REN524316 RNV524316:ROJ524316 RXR524316:RYF524316 SHN524316:SIB524316 SRJ524316:SRX524316 TBF524316:TBT524316 TLB524316:TLP524316 TUX524316:TVL524316 UET524316:UFH524316 UOP524316:UPD524316 UYL524316:UYZ524316 VIH524316:VIV524316 VSD524316:VSR524316 WBZ524316:WCN524316 WLV524316:WMJ524316 WVR524316:WWF524316 J589852:X589852 JF589852:JT589852 TB589852:TP589852 ACX589852:ADL589852 AMT589852:ANH589852 AWP589852:AXD589852 BGL589852:BGZ589852 BQH589852:BQV589852 CAD589852:CAR589852 CJZ589852:CKN589852 CTV589852:CUJ589852 DDR589852:DEF589852 DNN589852:DOB589852 DXJ589852:DXX589852 EHF589852:EHT589852 ERB589852:ERP589852 FAX589852:FBL589852 FKT589852:FLH589852 FUP589852:FVD589852 GEL589852:GEZ589852 GOH589852:GOV589852 GYD589852:GYR589852 HHZ589852:HIN589852 HRV589852:HSJ589852 IBR589852:ICF589852 ILN589852:IMB589852 IVJ589852:IVX589852 JFF589852:JFT589852 JPB589852:JPP589852 JYX589852:JZL589852 KIT589852:KJH589852 KSP589852:KTD589852 LCL589852:LCZ589852 LMH589852:LMV589852 LWD589852:LWR589852 MFZ589852:MGN589852 MPV589852:MQJ589852 MZR589852:NAF589852 NJN589852:NKB589852 NTJ589852:NTX589852 ODF589852:ODT589852 ONB589852:ONP589852 OWX589852:OXL589852 PGT589852:PHH589852 PQP589852:PRD589852 QAL589852:QAZ589852 QKH589852:QKV589852 QUD589852:QUR589852 RDZ589852:REN589852 RNV589852:ROJ589852 RXR589852:RYF589852 SHN589852:SIB589852 SRJ589852:SRX589852 TBF589852:TBT589852 TLB589852:TLP589852 TUX589852:TVL589852 UET589852:UFH589852 UOP589852:UPD589852 UYL589852:UYZ589852 VIH589852:VIV589852 VSD589852:VSR589852 WBZ589852:WCN589852 WLV589852:WMJ589852 WVR589852:WWF589852 J655388:X655388 JF655388:JT655388 TB655388:TP655388 ACX655388:ADL655388 AMT655388:ANH655388 AWP655388:AXD655388 BGL655388:BGZ655388 BQH655388:BQV655388 CAD655388:CAR655388 CJZ655388:CKN655388 CTV655388:CUJ655388 DDR655388:DEF655388 DNN655388:DOB655388 DXJ655388:DXX655388 EHF655388:EHT655388 ERB655388:ERP655388 FAX655388:FBL655388 FKT655388:FLH655388 FUP655388:FVD655388 GEL655388:GEZ655388 GOH655388:GOV655388 GYD655388:GYR655388 HHZ655388:HIN655388 HRV655388:HSJ655388 IBR655388:ICF655388 ILN655388:IMB655388 IVJ655388:IVX655388 JFF655388:JFT655388 JPB655388:JPP655388 JYX655388:JZL655388 KIT655388:KJH655388 KSP655388:KTD655388 LCL655388:LCZ655388 LMH655388:LMV655388 LWD655388:LWR655388 MFZ655388:MGN655388 MPV655388:MQJ655388 MZR655388:NAF655388 NJN655388:NKB655388 NTJ655388:NTX655388 ODF655388:ODT655388 ONB655388:ONP655388 OWX655388:OXL655388 PGT655388:PHH655388 PQP655388:PRD655388 QAL655388:QAZ655388 QKH655388:QKV655388 QUD655388:QUR655388 RDZ655388:REN655388 RNV655388:ROJ655388 RXR655388:RYF655388 SHN655388:SIB655388 SRJ655388:SRX655388 TBF655388:TBT655388 TLB655388:TLP655388 TUX655388:TVL655388 UET655388:UFH655388 UOP655388:UPD655388 UYL655388:UYZ655388 VIH655388:VIV655388 VSD655388:VSR655388 WBZ655388:WCN655388 WLV655388:WMJ655388 WVR655388:WWF655388 J720924:X720924 JF720924:JT720924 TB720924:TP720924 ACX720924:ADL720924 AMT720924:ANH720924 AWP720924:AXD720924 BGL720924:BGZ720924 BQH720924:BQV720924 CAD720924:CAR720924 CJZ720924:CKN720924 CTV720924:CUJ720924 DDR720924:DEF720924 DNN720924:DOB720924 DXJ720924:DXX720924 EHF720924:EHT720924 ERB720924:ERP720924 FAX720924:FBL720924 FKT720924:FLH720924 FUP720924:FVD720924 GEL720924:GEZ720924 GOH720924:GOV720924 GYD720924:GYR720924 HHZ720924:HIN720924 HRV720924:HSJ720924 IBR720924:ICF720924 ILN720924:IMB720924 IVJ720924:IVX720924 JFF720924:JFT720924 JPB720924:JPP720924 JYX720924:JZL720924 KIT720924:KJH720924 KSP720924:KTD720924 LCL720924:LCZ720924 LMH720924:LMV720924 LWD720924:LWR720924 MFZ720924:MGN720924 MPV720924:MQJ720924 MZR720924:NAF720924 NJN720924:NKB720924 NTJ720924:NTX720924 ODF720924:ODT720924 ONB720924:ONP720924 OWX720924:OXL720924 PGT720924:PHH720924 PQP720924:PRD720924 QAL720924:QAZ720924 QKH720924:QKV720924 QUD720924:QUR720924 RDZ720924:REN720924 RNV720924:ROJ720924 RXR720924:RYF720924 SHN720924:SIB720924 SRJ720924:SRX720924 TBF720924:TBT720924 TLB720924:TLP720924 TUX720924:TVL720924 UET720924:UFH720924 UOP720924:UPD720924 UYL720924:UYZ720924 VIH720924:VIV720924 VSD720924:VSR720924 WBZ720924:WCN720924 WLV720924:WMJ720924 WVR720924:WWF720924 J786460:X786460 JF786460:JT786460 TB786460:TP786460 ACX786460:ADL786460 AMT786460:ANH786460 AWP786460:AXD786460 BGL786460:BGZ786460 BQH786460:BQV786460 CAD786460:CAR786460 CJZ786460:CKN786460 CTV786460:CUJ786460 DDR786460:DEF786460 DNN786460:DOB786460 DXJ786460:DXX786460 EHF786460:EHT786460 ERB786460:ERP786460 FAX786460:FBL786460 FKT786460:FLH786460 FUP786460:FVD786460 GEL786460:GEZ786460 GOH786460:GOV786460 GYD786460:GYR786460 HHZ786460:HIN786460 HRV786460:HSJ786460 IBR786460:ICF786460 ILN786460:IMB786460 IVJ786460:IVX786460 JFF786460:JFT786460 JPB786460:JPP786460 JYX786460:JZL786460 KIT786460:KJH786460 KSP786460:KTD786460 LCL786460:LCZ786460 LMH786460:LMV786460 LWD786460:LWR786460 MFZ786460:MGN786460 MPV786460:MQJ786460 MZR786460:NAF786460 NJN786460:NKB786460 NTJ786460:NTX786460 ODF786460:ODT786460 ONB786460:ONP786460 OWX786460:OXL786460 PGT786460:PHH786460 PQP786460:PRD786460 QAL786460:QAZ786460 QKH786460:QKV786460 QUD786460:QUR786460 RDZ786460:REN786460 RNV786460:ROJ786460 RXR786460:RYF786460 SHN786460:SIB786460 SRJ786460:SRX786460 TBF786460:TBT786460 TLB786460:TLP786460 TUX786460:TVL786460 UET786460:UFH786460 UOP786460:UPD786460 UYL786460:UYZ786460 VIH786460:VIV786460 VSD786460:VSR786460 WBZ786460:WCN786460 WLV786460:WMJ786460 WVR786460:WWF786460 J851996:X851996 JF851996:JT851996 TB851996:TP851996 ACX851996:ADL851996 AMT851996:ANH851996 AWP851996:AXD851996 BGL851996:BGZ851996 BQH851996:BQV851996 CAD851996:CAR851996 CJZ851996:CKN851996 CTV851996:CUJ851996 DDR851996:DEF851996 DNN851996:DOB851996 DXJ851996:DXX851996 EHF851996:EHT851996 ERB851996:ERP851996 FAX851996:FBL851996 FKT851996:FLH851996 FUP851996:FVD851996 GEL851996:GEZ851996 GOH851996:GOV851996 GYD851996:GYR851996 HHZ851996:HIN851996 HRV851996:HSJ851996 IBR851996:ICF851996 ILN851996:IMB851996 IVJ851996:IVX851996 JFF851996:JFT851996 JPB851996:JPP851996 JYX851996:JZL851996 KIT851996:KJH851996 KSP851996:KTD851996 LCL851996:LCZ851996 LMH851996:LMV851996 LWD851996:LWR851996 MFZ851996:MGN851996 MPV851996:MQJ851996 MZR851996:NAF851996 NJN851996:NKB851996 NTJ851996:NTX851996 ODF851996:ODT851996 ONB851996:ONP851996 OWX851996:OXL851996 PGT851996:PHH851996 PQP851996:PRD851996 QAL851996:QAZ851996 QKH851996:QKV851996 QUD851996:QUR851996 RDZ851996:REN851996 RNV851996:ROJ851996 RXR851996:RYF851996 SHN851996:SIB851996 SRJ851996:SRX851996 TBF851996:TBT851996 TLB851996:TLP851996 TUX851996:TVL851996 UET851996:UFH851996 UOP851996:UPD851996 UYL851996:UYZ851996 VIH851996:VIV851996 VSD851996:VSR851996 WBZ851996:WCN851996 WLV851996:WMJ851996 WVR851996:WWF851996 J917532:X917532 JF917532:JT917532 TB917532:TP917532 ACX917532:ADL917532 AMT917532:ANH917532 AWP917532:AXD917532 BGL917532:BGZ917532 BQH917532:BQV917532 CAD917532:CAR917532 CJZ917532:CKN917532 CTV917532:CUJ917532 DDR917532:DEF917532 DNN917532:DOB917532 DXJ917532:DXX917532 EHF917532:EHT917532 ERB917532:ERP917532 FAX917532:FBL917532 FKT917532:FLH917532 FUP917532:FVD917532 GEL917532:GEZ917532 GOH917532:GOV917532 GYD917532:GYR917532 HHZ917532:HIN917532 HRV917532:HSJ917532 IBR917532:ICF917532 ILN917532:IMB917532 IVJ917532:IVX917532 JFF917532:JFT917532 JPB917532:JPP917532 JYX917532:JZL917532 KIT917532:KJH917532 KSP917532:KTD917532 LCL917532:LCZ917532 LMH917532:LMV917532 LWD917532:LWR917532 MFZ917532:MGN917532 MPV917532:MQJ917532 MZR917532:NAF917532 NJN917532:NKB917532 NTJ917532:NTX917532 ODF917532:ODT917532 ONB917532:ONP917532 OWX917532:OXL917532 PGT917532:PHH917532 PQP917532:PRD917532 QAL917532:QAZ917532 QKH917532:QKV917532 QUD917532:QUR917532 RDZ917532:REN917532 RNV917532:ROJ917532 RXR917532:RYF917532 SHN917532:SIB917532 SRJ917532:SRX917532 TBF917532:TBT917532 TLB917532:TLP917532 TUX917532:TVL917532 UET917532:UFH917532 UOP917532:UPD917532 UYL917532:UYZ917532 VIH917532:VIV917532 VSD917532:VSR917532 WBZ917532:WCN917532 WLV917532:WMJ917532 WVR917532:WWF917532 J983068:X983068 JF983068:JT983068 TB983068:TP983068 ACX983068:ADL983068 AMT983068:ANH983068 AWP983068:AXD983068 BGL983068:BGZ983068 BQH983068:BQV983068 CAD983068:CAR983068 CJZ983068:CKN983068 CTV983068:CUJ983068 DDR983068:DEF983068 DNN983068:DOB983068 DXJ983068:DXX983068 EHF983068:EHT983068 ERB983068:ERP983068 FAX983068:FBL983068 FKT983068:FLH983068 FUP983068:FVD983068 GEL983068:GEZ983068 GOH983068:GOV983068 GYD983068:GYR983068 HHZ983068:HIN983068 HRV983068:HSJ983068 IBR983068:ICF983068 ILN983068:IMB983068 IVJ983068:IVX983068 JFF983068:JFT983068 JPB983068:JPP983068 JYX983068:JZL983068 KIT983068:KJH983068 KSP983068:KTD983068 LCL983068:LCZ983068 LMH983068:LMV983068 LWD983068:LWR983068 MFZ983068:MGN983068 MPV983068:MQJ983068 MZR983068:NAF983068 NJN983068:NKB983068 NTJ983068:NTX983068 ODF983068:ODT983068 ONB983068:ONP983068 OWX983068:OXL983068 PGT983068:PHH983068 PQP983068:PRD983068 QAL983068:QAZ983068 QKH983068:QKV983068 QUD983068:QUR983068 RDZ983068:REN983068 RNV983068:ROJ983068 RXR983068:RYF983068 SHN983068:SIB983068 SRJ983068:SRX983068 TBF983068:TBT983068 TLB983068:TLP983068 TUX983068:TVL983068 UET983068:UFH983068 UOP983068:UPD983068 UYL983068:UYZ983068 VIH983068:VIV983068 VSD983068:VSR983068 WBZ983068:WCN983068 WLV983068:WMJ983068 WVR983068:WWF983068 WVR983066:WWF983066 JF36:JT36 TB36:TP36 ACX36:ADL36 AMT36:ANH36 AWP36:AXD36 BGL36:BGZ36 BQH36:BQV36 CAD36:CAR36 CJZ36:CKN36 CTV36:CUJ36 DDR36:DEF36 DNN36:DOB36 DXJ36:DXX36 EHF36:EHT36 ERB36:ERP36 FAX36:FBL36 FKT36:FLH36 FUP36:FVD36 GEL36:GEZ36 GOH36:GOV36 GYD36:GYR36 HHZ36:HIN36 HRV36:HSJ36 IBR36:ICF36 ILN36:IMB36 IVJ36:IVX36 JFF36:JFT36 JPB36:JPP36 JYX36:JZL36 KIT36:KJH36 KSP36:KTD36 LCL36:LCZ36 LMH36:LMV36 LWD36:LWR36 MFZ36:MGN36 MPV36:MQJ36 MZR36:NAF36 NJN36:NKB36 NTJ36:NTX36 ODF36:ODT36 ONB36:ONP36 OWX36:OXL36 PGT36:PHH36 PQP36:PRD36 QAL36:QAZ36 QKH36:QKV36 QUD36:QUR36 RDZ36:REN36 RNV36:ROJ36 RXR36:RYF36 SHN36:SIB36 SRJ36:SRX36 TBF36:TBT36 TLB36:TLP36 TUX36:TVL36 UET36:UFH36 UOP36:UPD36 UYL36:UYZ36 VIH36:VIV36 VSD36:VSR36 WBZ36:WCN36 WLV36:WMJ36 WVR36:WWF36 J65560:X65560 JF65560:JT65560 TB65560:TP65560 ACX65560:ADL65560 AMT65560:ANH65560 AWP65560:AXD65560 BGL65560:BGZ65560 BQH65560:BQV65560 CAD65560:CAR65560 CJZ65560:CKN65560 CTV65560:CUJ65560 DDR65560:DEF65560 DNN65560:DOB65560 DXJ65560:DXX65560 EHF65560:EHT65560 ERB65560:ERP65560 FAX65560:FBL65560 FKT65560:FLH65560 FUP65560:FVD65560 GEL65560:GEZ65560 GOH65560:GOV65560 GYD65560:GYR65560 HHZ65560:HIN65560 HRV65560:HSJ65560 IBR65560:ICF65560 ILN65560:IMB65560 IVJ65560:IVX65560 JFF65560:JFT65560 JPB65560:JPP65560 JYX65560:JZL65560 KIT65560:KJH65560 KSP65560:KTD65560 LCL65560:LCZ65560 LMH65560:LMV65560 LWD65560:LWR65560 MFZ65560:MGN65560 MPV65560:MQJ65560 MZR65560:NAF65560 NJN65560:NKB65560 NTJ65560:NTX65560 ODF65560:ODT65560 ONB65560:ONP65560 OWX65560:OXL65560 PGT65560:PHH65560 PQP65560:PRD65560 QAL65560:QAZ65560 QKH65560:QKV65560 QUD65560:QUR65560 RDZ65560:REN65560 RNV65560:ROJ65560 RXR65560:RYF65560 SHN65560:SIB65560 SRJ65560:SRX65560 TBF65560:TBT65560 TLB65560:TLP65560 TUX65560:TVL65560 UET65560:UFH65560 UOP65560:UPD65560 UYL65560:UYZ65560 VIH65560:VIV65560 VSD65560:VSR65560 WBZ65560:WCN65560 WLV65560:WMJ65560 WVR65560:WWF65560 J131096:X131096 JF131096:JT131096 TB131096:TP131096 ACX131096:ADL131096 AMT131096:ANH131096 AWP131096:AXD131096 BGL131096:BGZ131096 BQH131096:BQV131096 CAD131096:CAR131096 CJZ131096:CKN131096 CTV131096:CUJ131096 DDR131096:DEF131096 DNN131096:DOB131096 DXJ131096:DXX131096 EHF131096:EHT131096 ERB131096:ERP131096 FAX131096:FBL131096 FKT131096:FLH131096 FUP131096:FVD131096 GEL131096:GEZ131096 GOH131096:GOV131096 GYD131096:GYR131096 HHZ131096:HIN131096 HRV131096:HSJ131096 IBR131096:ICF131096 ILN131096:IMB131096 IVJ131096:IVX131096 JFF131096:JFT131096 JPB131096:JPP131096 JYX131096:JZL131096 KIT131096:KJH131096 KSP131096:KTD131096 LCL131096:LCZ131096 LMH131096:LMV131096 LWD131096:LWR131096 MFZ131096:MGN131096 MPV131096:MQJ131096 MZR131096:NAF131096 NJN131096:NKB131096 NTJ131096:NTX131096 ODF131096:ODT131096 ONB131096:ONP131096 OWX131096:OXL131096 PGT131096:PHH131096 PQP131096:PRD131096 QAL131096:QAZ131096 QKH131096:QKV131096 QUD131096:QUR131096 RDZ131096:REN131096 RNV131096:ROJ131096 RXR131096:RYF131096 SHN131096:SIB131096 SRJ131096:SRX131096 TBF131096:TBT131096 TLB131096:TLP131096 TUX131096:TVL131096 UET131096:UFH131096 UOP131096:UPD131096 UYL131096:UYZ131096 VIH131096:VIV131096 VSD131096:VSR131096 WBZ131096:WCN131096 WLV131096:WMJ131096 WVR131096:WWF131096 J196632:X196632 JF196632:JT196632 TB196632:TP196632 ACX196632:ADL196632 AMT196632:ANH196632 AWP196632:AXD196632 BGL196632:BGZ196632 BQH196632:BQV196632 CAD196632:CAR196632 CJZ196632:CKN196632 CTV196632:CUJ196632 DDR196632:DEF196632 DNN196632:DOB196632 DXJ196632:DXX196632 EHF196632:EHT196632 ERB196632:ERP196632 FAX196632:FBL196632 FKT196632:FLH196632 FUP196632:FVD196632 GEL196632:GEZ196632 GOH196632:GOV196632 GYD196632:GYR196632 HHZ196632:HIN196632 HRV196632:HSJ196632 IBR196632:ICF196632 ILN196632:IMB196632 IVJ196632:IVX196632 JFF196632:JFT196632 JPB196632:JPP196632 JYX196632:JZL196632 KIT196632:KJH196632 KSP196632:KTD196632 LCL196632:LCZ196632 LMH196632:LMV196632 LWD196632:LWR196632 MFZ196632:MGN196632 MPV196632:MQJ196632 MZR196632:NAF196632 NJN196632:NKB196632 NTJ196632:NTX196632 ODF196632:ODT196632 ONB196632:ONP196632 OWX196632:OXL196632 PGT196632:PHH196632 PQP196632:PRD196632 QAL196632:QAZ196632 QKH196632:QKV196632 QUD196632:QUR196632 RDZ196632:REN196632 RNV196632:ROJ196632 RXR196632:RYF196632 SHN196632:SIB196632 SRJ196632:SRX196632 TBF196632:TBT196632 TLB196632:TLP196632 TUX196632:TVL196632 UET196632:UFH196632 UOP196632:UPD196632 UYL196632:UYZ196632 VIH196632:VIV196632 VSD196632:VSR196632 WBZ196632:WCN196632 WLV196632:WMJ196632 WVR196632:WWF196632 J262168:X262168 JF262168:JT262168 TB262168:TP262168 ACX262168:ADL262168 AMT262168:ANH262168 AWP262168:AXD262168 BGL262168:BGZ262168 BQH262168:BQV262168 CAD262168:CAR262168 CJZ262168:CKN262168 CTV262168:CUJ262168 DDR262168:DEF262168 DNN262168:DOB262168 DXJ262168:DXX262168 EHF262168:EHT262168 ERB262168:ERP262168 FAX262168:FBL262168 FKT262168:FLH262168 FUP262168:FVD262168 GEL262168:GEZ262168 GOH262168:GOV262168 GYD262168:GYR262168 HHZ262168:HIN262168 HRV262168:HSJ262168 IBR262168:ICF262168 ILN262168:IMB262168 IVJ262168:IVX262168 JFF262168:JFT262168 JPB262168:JPP262168 JYX262168:JZL262168 KIT262168:KJH262168 KSP262168:KTD262168 LCL262168:LCZ262168 LMH262168:LMV262168 LWD262168:LWR262168 MFZ262168:MGN262168 MPV262168:MQJ262168 MZR262168:NAF262168 NJN262168:NKB262168 NTJ262168:NTX262168 ODF262168:ODT262168 ONB262168:ONP262168 OWX262168:OXL262168 PGT262168:PHH262168 PQP262168:PRD262168 QAL262168:QAZ262168 QKH262168:QKV262168 QUD262168:QUR262168 RDZ262168:REN262168 RNV262168:ROJ262168 RXR262168:RYF262168 SHN262168:SIB262168 SRJ262168:SRX262168 TBF262168:TBT262168 TLB262168:TLP262168 TUX262168:TVL262168 UET262168:UFH262168 UOP262168:UPD262168 UYL262168:UYZ262168 VIH262168:VIV262168 VSD262168:VSR262168 WBZ262168:WCN262168 WLV262168:WMJ262168 WVR262168:WWF262168 J327704:X327704 JF327704:JT327704 TB327704:TP327704 ACX327704:ADL327704 AMT327704:ANH327704 AWP327704:AXD327704 BGL327704:BGZ327704 BQH327704:BQV327704 CAD327704:CAR327704 CJZ327704:CKN327704 CTV327704:CUJ327704 DDR327704:DEF327704 DNN327704:DOB327704 DXJ327704:DXX327704 EHF327704:EHT327704 ERB327704:ERP327704 FAX327704:FBL327704 FKT327704:FLH327704 FUP327704:FVD327704 GEL327704:GEZ327704 GOH327704:GOV327704 GYD327704:GYR327704 HHZ327704:HIN327704 HRV327704:HSJ327704 IBR327704:ICF327704 ILN327704:IMB327704 IVJ327704:IVX327704 JFF327704:JFT327704 JPB327704:JPP327704 JYX327704:JZL327704 KIT327704:KJH327704 KSP327704:KTD327704 LCL327704:LCZ327704 LMH327704:LMV327704 LWD327704:LWR327704 MFZ327704:MGN327704 MPV327704:MQJ327704 MZR327704:NAF327704 NJN327704:NKB327704 NTJ327704:NTX327704 ODF327704:ODT327704 ONB327704:ONP327704 OWX327704:OXL327704 PGT327704:PHH327704 PQP327704:PRD327704 QAL327704:QAZ327704 QKH327704:QKV327704 QUD327704:QUR327704 RDZ327704:REN327704 RNV327704:ROJ327704 RXR327704:RYF327704 SHN327704:SIB327704 SRJ327704:SRX327704 TBF327704:TBT327704 TLB327704:TLP327704 TUX327704:TVL327704 UET327704:UFH327704 UOP327704:UPD327704 UYL327704:UYZ327704 VIH327704:VIV327704 VSD327704:VSR327704 WBZ327704:WCN327704 WLV327704:WMJ327704 WVR327704:WWF327704 J393240:X393240 JF393240:JT393240 TB393240:TP393240 ACX393240:ADL393240 AMT393240:ANH393240 AWP393240:AXD393240 BGL393240:BGZ393240 BQH393240:BQV393240 CAD393240:CAR393240 CJZ393240:CKN393240 CTV393240:CUJ393240 DDR393240:DEF393240 DNN393240:DOB393240 DXJ393240:DXX393240 EHF393240:EHT393240 ERB393240:ERP393240 FAX393240:FBL393240 FKT393240:FLH393240 FUP393240:FVD393240 GEL393240:GEZ393240 GOH393240:GOV393240 GYD393240:GYR393240 HHZ393240:HIN393240 HRV393240:HSJ393240 IBR393240:ICF393240 ILN393240:IMB393240 IVJ393240:IVX393240 JFF393240:JFT393240 JPB393240:JPP393240 JYX393240:JZL393240 KIT393240:KJH393240 KSP393240:KTD393240 LCL393240:LCZ393240 LMH393240:LMV393240 LWD393240:LWR393240 MFZ393240:MGN393240 MPV393240:MQJ393240 MZR393240:NAF393240 NJN393240:NKB393240 NTJ393240:NTX393240 ODF393240:ODT393240 ONB393240:ONP393240 OWX393240:OXL393240 PGT393240:PHH393240 PQP393240:PRD393240 QAL393240:QAZ393240 QKH393240:QKV393240 QUD393240:QUR393240 RDZ393240:REN393240 RNV393240:ROJ393240 RXR393240:RYF393240 SHN393240:SIB393240 SRJ393240:SRX393240 TBF393240:TBT393240 TLB393240:TLP393240 TUX393240:TVL393240 UET393240:UFH393240 UOP393240:UPD393240 UYL393240:UYZ393240 VIH393240:VIV393240 VSD393240:VSR393240 WBZ393240:WCN393240 WLV393240:WMJ393240 WVR393240:WWF393240 J458776:X458776 JF458776:JT458776 TB458776:TP458776 ACX458776:ADL458776 AMT458776:ANH458776 AWP458776:AXD458776 BGL458776:BGZ458776 BQH458776:BQV458776 CAD458776:CAR458776 CJZ458776:CKN458776 CTV458776:CUJ458776 DDR458776:DEF458776 DNN458776:DOB458776 DXJ458776:DXX458776 EHF458776:EHT458776 ERB458776:ERP458776 FAX458776:FBL458776 FKT458776:FLH458776 FUP458776:FVD458776 GEL458776:GEZ458776 GOH458776:GOV458776 GYD458776:GYR458776 HHZ458776:HIN458776 HRV458776:HSJ458776 IBR458776:ICF458776 ILN458776:IMB458776 IVJ458776:IVX458776 JFF458776:JFT458776 JPB458776:JPP458776 JYX458776:JZL458776 KIT458776:KJH458776 KSP458776:KTD458776 LCL458776:LCZ458776 LMH458776:LMV458776 LWD458776:LWR458776 MFZ458776:MGN458776 MPV458776:MQJ458776 MZR458776:NAF458776 NJN458776:NKB458776 NTJ458776:NTX458776 ODF458776:ODT458776 ONB458776:ONP458776 OWX458776:OXL458776 PGT458776:PHH458776 PQP458776:PRD458776 QAL458776:QAZ458776 QKH458776:QKV458776 QUD458776:QUR458776 RDZ458776:REN458776 RNV458776:ROJ458776 RXR458776:RYF458776 SHN458776:SIB458776 SRJ458776:SRX458776 TBF458776:TBT458776 TLB458776:TLP458776 TUX458776:TVL458776 UET458776:UFH458776 UOP458776:UPD458776 UYL458776:UYZ458776 VIH458776:VIV458776 VSD458776:VSR458776 WBZ458776:WCN458776 WLV458776:WMJ458776 WVR458776:WWF458776 J524312:X524312 JF524312:JT524312 TB524312:TP524312 ACX524312:ADL524312 AMT524312:ANH524312 AWP524312:AXD524312 BGL524312:BGZ524312 BQH524312:BQV524312 CAD524312:CAR524312 CJZ524312:CKN524312 CTV524312:CUJ524312 DDR524312:DEF524312 DNN524312:DOB524312 DXJ524312:DXX524312 EHF524312:EHT524312 ERB524312:ERP524312 FAX524312:FBL524312 FKT524312:FLH524312 FUP524312:FVD524312 GEL524312:GEZ524312 GOH524312:GOV524312 GYD524312:GYR524312 HHZ524312:HIN524312 HRV524312:HSJ524312 IBR524312:ICF524312 ILN524312:IMB524312 IVJ524312:IVX524312 JFF524312:JFT524312 JPB524312:JPP524312 JYX524312:JZL524312 KIT524312:KJH524312 KSP524312:KTD524312 LCL524312:LCZ524312 LMH524312:LMV524312 LWD524312:LWR524312 MFZ524312:MGN524312 MPV524312:MQJ524312 MZR524312:NAF524312 NJN524312:NKB524312 NTJ524312:NTX524312 ODF524312:ODT524312 ONB524312:ONP524312 OWX524312:OXL524312 PGT524312:PHH524312 PQP524312:PRD524312 QAL524312:QAZ524312 QKH524312:QKV524312 QUD524312:QUR524312 RDZ524312:REN524312 RNV524312:ROJ524312 RXR524312:RYF524312 SHN524312:SIB524312 SRJ524312:SRX524312 TBF524312:TBT524312 TLB524312:TLP524312 TUX524312:TVL524312 UET524312:UFH524312 UOP524312:UPD524312 UYL524312:UYZ524312 VIH524312:VIV524312 VSD524312:VSR524312 WBZ524312:WCN524312 WLV524312:WMJ524312 WVR524312:WWF524312 J589848:X589848 JF589848:JT589848 TB589848:TP589848 ACX589848:ADL589848 AMT589848:ANH589848 AWP589848:AXD589848 BGL589848:BGZ589848 BQH589848:BQV589848 CAD589848:CAR589848 CJZ589848:CKN589848 CTV589848:CUJ589848 DDR589848:DEF589848 DNN589848:DOB589848 DXJ589848:DXX589848 EHF589848:EHT589848 ERB589848:ERP589848 FAX589848:FBL589848 FKT589848:FLH589848 FUP589848:FVD589848 GEL589848:GEZ589848 GOH589848:GOV589848 GYD589848:GYR589848 HHZ589848:HIN589848 HRV589848:HSJ589848 IBR589848:ICF589848 ILN589848:IMB589848 IVJ589848:IVX589848 JFF589848:JFT589848 JPB589848:JPP589848 JYX589848:JZL589848 KIT589848:KJH589848 KSP589848:KTD589848 LCL589848:LCZ589848 LMH589848:LMV589848 LWD589848:LWR589848 MFZ589848:MGN589848 MPV589848:MQJ589848 MZR589848:NAF589848 NJN589848:NKB589848 NTJ589848:NTX589848 ODF589848:ODT589848 ONB589848:ONP589848 OWX589848:OXL589848 PGT589848:PHH589848 PQP589848:PRD589848 QAL589848:QAZ589848 QKH589848:QKV589848 QUD589848:QUR589848 RDZ589848:REN589848 RNV589848:ROJ589848 RXR589848:RYF589848 SHN589848:SIB589848 SRJ589848:SRX589848 TBF589848:TBT589848 TLB589848:TLP589848 TUX589848:TVL589848 UET589848:UFH589848 UOP589848:UPD589848 UYL589848:UYZ589848 VIH589848:VIV589848 VSD589848:VSR589848 WBZ589848:WCN589848 WLV589848:WMJ589848 WVR589848:WWF589848 J655384:X655384 JF655384:JT655384 TB655384:TP655384 ACX655384:ADL655384 AMT655384:ANH655384 AWP655384:AXD655384 BGL655384:BGZ655384 BQH655384:BQV655384 CAD655384:CAR655384 CJZ655384:CKN655384 CTV655384:CUJ655384 DDR655384:DEF655384 DNN655384:DOB655384 DXJ655384:DXX655384 EHF655384:EHT655384 ERB655384:ERP655384 FAX655384:FBL655384 FKT655384:FLH655384 FUP655384:FVD655384 GEL655384:GEZ655384 GOH655384:GOV655384 GYD655384:GYR655384 HHZ655384:HIN655384 HRV655384:HSJ655384 IBR655384:ICF655384 ILN655384:IMB655384 IVJ655384:IVX655384 JFF655384:JFT655384 JPB655384:JPP655384 JYX655384:JZL655384 KIT655384:KJH655384 KSP655384:KTD655384 LCL655384:LCZ655384 LMH655384:LMV655384 LWD655384:LWR655384 MFZ655384:MGN655384 MPV655384:MQJ655384 MZR655384:NAF655384 NJN655384:NKB655384 NTJ655384:NTX655384 ODF655384:ODT655384 ONB655384:ONP655384 OWX655384:OXL655384 PGT655384:PHH655384 PQP655384:PRD655384 QAL655384:QAZ655384 QKH655384:QKV655384 QUD655384:QUR655384 RDZ655384:REN655384 RNV655384:ROJ655384 RXR655384:RYF655384 SHN655384:SIB655384 SRJ655384:SRX655384 TBF655384:TBT655384 TLB655384:TLP655384 TUX655384:TVL655384 UET655384:UFH655384 UOP655384:UPD655384 UYL655384:UYZ655384 VIH655384:VIV655384 VSD655384:VSR655384 WBZ655384:WCN655384 WLV655384:WMJ655384 WVR655384:WWF655384 J720920:X720920 JF720920:JT720920 TB720920:TP720920 ACX720920:ADL720920 AMT720920:ANH720920 AWP720920:AXD720920 BGL720920:BGZ720920 BQH720920:BQV720920 CAD720920:CAR720920 CJZ720920:CKN720920 CTV720920:CUJ720920 DDR720920:DEF720920 DNN720920:DOB720920 DXJ720920:DXX720920 EHF720920:EHT720920 ERB720920:ERP720920 FAX720920:FBL720920 FKT720920:FLH720920 FUP720920:FVD720920 GEL720920:GEZ720920 GOH720920:GOV720920 GYD720920:GYR720920 HHZ720920:HIN720920 HRV720920:HSJ720920 IBR720920:ICF720920 ILN720920:IMB720920 IVJ720920:IVX720920 JFF720920:JFT720920 JPB720920:JPP720920 JYX720920:JZL720920 KIT720920:KJH720920 KSP720920:KTD720920 LCL720920:LCZ720920 LMH720920:LMV720920 LWD720920:LWR720920 MFZ720920:MGN720920 MPV720920:MQJ720920 MZR720920:NAF720920 NJN720920:NKB720920 NTJ720920:NTX720920 ODF720920:ODT720920 ONB720920:ONP720920 OWX720920:OXL720920 PGT720920:PHH720920 PQP720920:PRD720920 QAL720920:QAZ720920 QKH720920:QKV720920 QUD720920:QUR720920 RDZ720920:REN720920 RNV720920:ROJ720920 RXR720920:RYF720920 SHN720920:SIB720920 SRJ720920:SRX720920 TBF720920:TBT720920 TLB720920:TLP720920 TUX720920:TVL720920 UET720920:UFH720920 UOP720920:UPD720920 UYL720920:UYZ720920 VIH720920:VIV720920 VSD720920:VSR720920 WBZ720920:WCN720920 WLV720920:WMJ720920 WVR720920:WWF720920 J786456:X786456 JF786456:JT786456 TB786456:TP786456 ACX786456:ADL786456 AMT786456:ANH786456 AWP786456:AXD786456 BGL786456:BGZ786456 BQH786456:BQV786456 CAD786456:CAR786456 CJZ786456:CKN786456 CTV786456:CUJ786456 DDR786456:DEF786456 DNN786456:DOB786456 DXJ786456:DXX786456 EHF786456:EHT786456 ERB786456:ERP786456 FAX786456:FBL786456 FKT786456:FLH786456 FUP786456:FVD786456 GEL786456:GEZ786456 GOH786456:GOV786456 GYD786456:GYR786456 HHZ786456:HIN786456 HRV786456:HSJ786456 IBR786456:ICF786456 ILN786456:IMB786456 IVJ786456:IVX786456 JFF786456:JFT786456 JPB786456:JPP786456 JYX786456:JZL786456 KIT786456:KJH786456 KSP786456:KTD786456 LCL786456:LCZ786456 LMH786456:LMV786456 LWD786456:LWR786456 MFZ786456:MGN786456 MPV786456:MQJ786456 MZR786456:NAF786456 NJN786456:NKB786456 NTJ786456:NTX786456 ODF786456:ODT786456 ONB786456:ONP786456 OWX786456:OXL786456 PGT786456:PHH786456 PQP786456:PRD786456 QAL786456:QAZ786456 QKH786456:QKV786456 QUD786456:QUR786456 RDZ786456:REN786456 RNV786456:ROJ786456 RXR786456:RYF786456 SHN786456:SIB786456 SRJ786456:SRX786456 TBF786456:TBT786456 TLB786456:TLP786456 TUX786456:TVL786456 UET786456:UFH786456 UOP786456:UPD786456 UYL786456:UYZ786456 VIH786456:VIV786456 VSD786456:VSR786456 WBZ786456:WCN786456 WLV786456:WMJ786456 WVR786456:WWF786456 J851992:X851992 JF851992:JT851992 TB851992:TP851992 ACX851992:ADL851992 AMT851992:ANH851992 AWP851992:AXD851992 BGL851992:BGZ851992 BQH851992:BQV851992 CAD851992:CAR851992 CJZ851992:CKN851992 CTV851992:CUJ851992 DDR851992:DEF851992 DNN851992:DOB851992 DXJ851992:DXX851992 EHF851992:EHT851992 ERB851992:ERP851992 FAX851992:FBL851992 FKT851992:FLH851992 FUP851992:FVD851992 GEL851992:GEZ851992 GOH851992:GOV851992 GYD851992:GYR851992 HHZ851992:HIN851992 HRV851992:HSJ851992 IBR851992:ICF851992 ILN851992:IMB851992 IVJ851992:IVX851992 JFF851992:JFT851992 JPB851992:JPP851992 JYX851992:JZL851992 KIT851992:KJH851992 KSP851992:KTD851992 LCL851992:LCZ851992 LMH851992:LMV851992 LWD851992:LWR851992 MFZ851992:MGN851992 MPV851992:MQJ851992 MZR851992:NAF851992 NJN851992:NKB851992 NTJ851992:NTX851992 ODF851992:ODT851992 ONB851992:ONP851992 OWX851992:OXL851992 PGT851992:PHH851992 PQP851992:PRD851992 QAL851992:QAZ851992 QKH851992:QKV851992 QUD851992:QUR851992 RDZ851992:REN851992 RNV851992:ROJ851992 RXR851992:RYF851992 SHN851992:SIB851992 SRJ851992:SRX851992 TBF851992:TBT851992 TLB851992:TLP851992 TUX851992:TVL851992 UET851992:UFH851992 UOP851992:UPD851992 UYL851992:UYZ851992 VIH851992:VIV851992 VSD851992:VSR851992 WBZ851992:WCN851992 WLV851992:WMJ851992 WVR851992:WWF851992 J917528:X917528 JF917528:JT917528 TB917528:TP917528 ACX917528:ADL917528 AMT917528:ANH917528 AWP917528:AXD917528 BGL917528:BGZ917528 BQH917528:BQV917528 CAD917528:CAR917528 CJZ917528:CKN917528 CTV917528:CUJ917528 DDR917528:DEF917528 DNN917528:DOB917528 DXJ917528:DXX917528 EHF917528:EHT917528 ERB917528:ERP917528 FAX917528:FBL917528 FKT917528:FLH917528 FUP917528:FVD917528 GEL917528:GEZ917528 GOH917528:GOV917528 GYD917528:GYR917528 HHZ917528:HIN917528 HRV917528:HSJ917528 IBR917528:ICF917528 ILN917528:IMB917528 IVJ917528:IVX917528 JFF917528:JFT917528 JPB917528:JPP917528 JYX917528:JZL917528 KIT917528:KJH917528 KSP917528:KTD917528 LCL917528:LCZ917528 LMH917528:LMV917528 LWD917528:LWR917528 MFZ917528:MGN917528 MPV917528:MQJ917528 MZR917528:NAF917528 NJN917528:NKB917528 NTJ917528:NTX917528 ODF917528:ODT917528 ONB917528:ONP917528 OWX917528:OXL917528 PGT917528:PHH917528 PQP917528:PRD917528 QAL917528:QAZ917528 QKH917528:QKV917528 QUD917528:QUR917528 RDZ917528:REN917528 RNV917528:ROJ917528 RXR917528:RYF917528 SHN917528:SIB917528 SRJ917528:SRX917528 TBF917528:TBT917528 TLB917528:TLP917528 TUX917528:TVL917528 UET917528:UFH917528 UOP917528:UPD917528 UYL917528:UYZ917528 VIH917528:VIV917528 VSD917528:VSR917528 WBZ917528:WCN917528 WLV917528:WMJ917528 WVR917528:WWF917528 J983064:X983064 JF983064:JT983064 TB983064:TP983064 ACX983064:ADL983064 AMT983064:ANH983064 AWP983064:AXD983064 BGL983064:BGZ983064 BQH983064:BQV983064 CAD983064:CAR983064 CJZ983064:CKN983064 CTV983064:CUJ983064 DDR983064:DEF983064 DNN983064:DOB983064 DXJ983064:DXX983064 EHF983064:EHT983064 ERB983064:ERP983064 FAX983064:FBL983064 FKT983064:FLH983064 FUP983064:FVD983064 GEL983064:GEZ983064 GOH983064:GOV983064 GYD983064:GYR983064 HHZ983064:HIN983064 HRV983064:HSJ983064 IBR983064:ICF983064 ILN983064:IMB983064 IVJ983064:IVX983064 JFF983064:JFT983064 JPB983064:JPP983064 JYX983064:JZL983064 KIT983064:KJH983064 KSP983064:KTD983064 LCL983064:LCZ983064 LMH983064:LMV983064 LWD983064:LWR983064 MFZ983064:MGN983064 MPV983064:MQJ983064 MZR983064:NAF983064 NJN983064:NKB983064 NTJ983064:NTX983064 ODF983064:ODT983064 ONB983064:ONP983064 OWX983064:OXL983064 PGT983064:PHH983064 PQP983064:PRD983064 QAL983064:QAZ983064 QKH983064:QKV983064 QUD983064:QUR983064 RDZ983064:REN983064 RNV983064:ROJ983064 RXR983064:RYF983064 SHN983064:SIB983064 SRJ983064:SRX983064 TBF983064:TBT983064 TLB983064:TLP983064 TUX983064:TVL983064 UET983064:UFH983064 UOP983064:UPD983064 UYL983064:UYZ983064 VIH983064:VIV983064 VSD983064:VSR983064 WBZ983064:WCN983064 WLV983064:WMJ983064 WVR983064:WWF983064 J65562:X65562 JF65562:JT65562 TB65562:TP65562 ACX65562:ADL65562 AMT65562:ANH65562 AWP65562:AXD65562 BGL65562:BGZ65562 BQH65562:BQV65562 CAD65562:CAR65562 CJZ65562:CKN65562 CTV65562:CUJ65562 DDR65562:DEF65562 DNN65562:DOB65562 DXJ65562:DXX65562 EHF65562:EHT65562 ERB65562:ERP65562 FAX65562:FBL65562 FKT65562:FLH65562 FUP65562:FVD65562 GEL65562:GEZ65562 GOH65562:GOV65562 GYD65562:GYR65562 HHZ65562:HIN65562 HRV65562:HSJ65562 IBR65562:ICF65562 ILN65562:IMB65562 IVJ65562:IVX65562 JFF65562:JFT65562 JPB65562:JPP65562 JYX65562:JZL65562 KIT65562:KJH65562 KSP65562:KTD65562 LCL65562:LCZ65562 LMH65562:LMV65562 LWD65562:LWR65562 MFZ65562:MGN65562 MPV65562:MQJ65562 MZR65562:NAF65562 NJN65562:NKB65562 NTJ65562:NTX65562 ODF65562:ODT65562 ONB65562:ONP65562 OWX65562:OXL65562 PGT65562:PHH65562 PQP65562:PRD65562 QAL65562:QAZ65562 QKH65562:QKV65562 QUD65562:QUR65562 RDZ65562:REN65562 RNV65562:ROJ65562 RXR65562:RYF65562 SHN65562:SIB65562 SRJ65562:SRX65562 TBF65562:TBT65562 TLB65562:TLP65562 TUX65562:TVL65562 UET65562:UFH65562 UOP65562:UPD65562 UYL65562:UYZ65562 VIH65562:VIV65562 VSD65562:VSR65562 WBZ65562:WCN65562 WLV65562:WMJ65562 WVR65562:WWF65562 J131098:X131098 JF131098:JT131098 TB131098:TP131098 ACX131098:ADL131098 AMT131098:ANH131098 AWP131098:AXD131098 BGL131098:BGZ131098 BQH131098:BQV131098 CAD131098:CAR131098 CJZ131098:CKN131098 CTV131098:CUJ131098 DDR131098:DEF131098 DNN131098:DOB131098 DXJ131098:DXX131098 EHF131098:EHT131098 ERB131098:ERP131098 FAX131098:FBL131098 FKT131098:FLH131098 FUP131098:FVD131098 GEL131098:GEZ131098 GOH131098:GOV131098 GYD131098:GYR131098 HHZ131098:HIN131098 HRV131098:HSJ131098 IBR131098:ICF131098 ILN131098:IMB131098 IVJ131098:IVX131098 JFF131098:JFT131098 JPB131098:JPP131098 JYX131098:JZL131098 KIT131098:KJH131098 KSP131098:KTD131098 LCL131098:LCZ131098 LMH131098:LMV131098 LWD131098:LWR131098 MFZ131098:MGN131098 MPV131098:MQJ131098 MZR131098:NAF131098 NJN131098:NKB131098 NTJ131098:NTX131098 ODF131098:ODT131098 ONB131098:ONP131098 OWX131098:OXL131098 PGT131098:PHH131098 PQP131098:PRD131098 QAL131098:QAZ131098 QKH131098:QKV131098 QUD131098:QUR131098 RDZ131098:REN131098 RNV131098:ROJ131098 RXR131098:RYF131098 SHN131098:SIB131098 SRJ131098:SRX131098 TBF131098:TBT131098 TLB131098:TLP131098 TUX131098:TVL131098 UET131098:UFH131098 UOP131098:UPD131098 UYL131098:UYZ131098 VIH131098:VIV131098 VSD131098:VSR131098 WBZ131098:WCN131098 WLV131098:WMJ131098 WVR131098:WWF131098 J196634:X196634 JF196634:JT196634 TB196634:TP196634 ACX196634:ADL196634 AMT196634:ANH196634 AWP196634:AXD196634 BGL196634:BGZ196634 BQH196634:BQV196634 CAD196634:CAR196634 CJZ196634:CKN196634 CTV196634:CUJ196634 DDR196634:DEF196634 DNN196634:DOB196634 DXJ196634:DXX196634 EHF196634:EHT196634 ERB196634:ERP196634 FAX196634:FBL196634 FKT196634:FLH196634 FUP196634:FVD196634 GEL196634:GEZ196634 GOH196634:GOV196634 GYD196634:GYR196634 HHZ196634:HIN196634 HRV196634:HSJ196634 IBR196634:ICF196634 ILN196634:IMB196634 IVJ196634:IVX196634 JFF196634:JFT196634 JPB196634:JPP196634 JYX196634:JZL196634 KIT196634:KJH196634 KSP196634:KTD196634 LCL196634:LCZ196634 LMH196634:LMV196634 LWD196634:LWR196634 MFZ196634:MGN196634 MPV196634:MQJ196634 MZR196634:NAF196634 NJN196634:NKB196634 NTJ196634:NTX196634 ODF196634:ODT196634 ONB196634:ONP196634 OWX196634:OXL196634 PGT196634:PHH196634 PQP196634:PRD196634 QAL196634:QAZ196634 QKH196634:QKV196634 QUD196634:QUR196634 RDZ196634:REN196634 RNV196634:ROJ196634 RXR196634:RYF196634 SHN196634:SIB196634 SRJ196634:SRX196634 TBF196634:TBT196634 TLB196634:TLP196634 TUX196634:TVL196634 UET196634:UFH196634 UOP196634:UPD196634 UYL196634:UYZ196634 VIH196634:VIV196634 VSD196634:VSR196634 WBZ196634:WCN196634 WLV196634:WMJ196634 WVR196634:WWF196634 J262170:X262170 JF262170:JT262170 TB262170:TP262170 ACX262170:ADL262170 AMT262170:ANH262170 AWP262170:AXD262170 BGL262170:BGZ262170 BQH262170:BQV262170 CAD262170:CAR262170 CJZ262170:CKN262170 CTV262170:CUJ262170 DDR262170:DEF262170 DNN262170:DOB262170 DXJ262170:DXX262170 EHF262170:EHT262170 ERB262170:ERP262170 FAX262170:FBL262170 FKT262170:FLH262170 FUP262170:FVD262170 GEL262170:GEZ262170 GOH262170:GOV262170 GYD262170:GYR262170 HHZ262170:HIN262170 HRV262170:HSJ262170 IBR262170:ICF262170 ILN262170:IMB262170 IVJ262170:IVX262170 JFF262170:JFT262170 JPB262170:JPP262170 JYX262170:JZL262170 KIT262170:KJH262170 KSP262170:KTD262170 LCL262170:LCZ262170 LMH262170:LMV262170 LWD262170:LWR262170 MFZ262170:MGN262170 MPV262170:MQJ262170 MZR262170:NAF262170 NJN262170:NKB262170 NTJ262170:NTX262170 ODF262170:ODT262170 ONB262170:ONP262170 OWX262170:OXL262170 PGT262170:PHH262170 PQP262170:PRD262170 QAL262170:QAZ262170 QKH262170:QKV262170 QUD262170:QUR262170 RDZ262170:REN262170 RNV262170:ROJ262170 RXR262170:RYF262170 SHN262170:SIB262170 SRJ262170:SRX262170 TBF262170:TBT262170 TLB262170:TLP262170 TUX262170:TVL262170 UET262170:UFH262170 UOP262170:UPD262170 UYL262170:UYZ262170 VIH262170:VIV262170 VSD262170:VSR262170 WBZ262170:WCN262170 WLV262170:WMJ262170 WVR262170:WWF262170 J327706:X327706 JF327706:JT327706 TB327706:TP327706 ACX327706:ADL327706 AMT327706:ANH327706 AWP327706:AXD327706 BGL327706:BGZ327706 BQH327706:BQV327706 CAD327706:CAR327706 CJZ327706:CKN327706 CTV327706:CUJ327706 DDR327706:DEF327706 DNN327706:DOB327706 DXJ327706:DXX327706 EHF327706:EHT327706 ERB327706:ERP327706 FAX327706:FBL327706 FKT327706:FLH327706 FUP327706:FVD327706 GEL327706:GEZ327706 GOH327706:GOV327706 GYD327706:GYR327706 HHZ327706:HIN327706 HRV327706:HSJ327706 IBR327706:ICF327706 ILN327706:IMB327706 IVJ327706:IVX327706 JFF327706:JFT327706 JPB327706:JPP327706 JYX327706:JZL327706 KIT327706:KJH327706 KSP327706:KTD327706 LCL327706:LCZ327706 LMH327706:LMV327706 LWD327706:LWR327706 MFZ327706:MGN327706 MPV327706:MQJ327706 MZR327706:NAF327706 NJN327706:NKB327706 NTJ327706:NTX327706 ODF327706:ODT327706 ONB327706:ONP327706 OWX327706:OXL327706 PGT327706:PHH327706 PQP327706:PRD327706 QAL327706:QAZ327706 QKH327706:QKV327706 QUD327706:QUR327706 RDZ327706:REN327706 RNV327706:ROJ327706 RXR327706:RYF327706 SHN327706:SIB327706 SRJ327706:SRX327706 TBF327706:TBT327706 TLB327706:TLP327706 TUX327706:TVL327706 UET327706:UFH327706 UOP327706:UPD327706 UYL327706:UYZ327706 VIH327706:VIV327706 VSD327706:VSR327706 WBZ327706:WCN327706 WLV327706:WMJ327706 WVR327706:WWF327706 J393242:X393242 JF393242:JT393242 TB393242:TP393242 ACX393242:ADL393242 AMT393242:ANH393242 AWP393242:AXD393242 BGL393242:BGZ393242 BQH393242:BQV393242 CAD393242:CAR393242 CJZ393242:CKN393242 CTV393242:CUJ393242 DDR393242:DEF393242 DNN393242:DOB393242 DXJ393242:DXX393242 EHF393242:EHT393242 ERB393242:ERP393242 FAX393242:FBL393242 FKT393242:FLH393242 FUP393242:FVD393242 GEL393242:GEZ393242 GOH393242:GOV393242 GYD393242:GYR393242 HHZ393242:HIN393242 HRV393242:HSJ393242 IBR393242:ICF393242 ILN393242:IMB393242 IVJ393242:IVX393242 JFF393242:JFT393242 JPB393242:JPP393242 JYX393242:JZL393242 KIT393242:KJH393242 KSP393242:KTD393242 LCL393242:LCZ393242 LMH393242:LMV393242 LWD393242:LWR393242 MFZ393242:MGN393242 MPV393242:MQJ393242 MZR393242:NAF393242 NJN393242:NKB393242 NTJ393242:NTX393242 ODF393242:ODT393242 ONB393242:ONP393242 OWX393242:OXL393242 PGT393242:PHH393242 PQP393242:PRD393242 QAL393242:QAZ393242 QKH393242:QKV393242 QUD393242:QUR393242 RDZ393242:REN393242 RNV393242:ROJ393242 RXR393242:RYF393242 SHN393242:SIB393242 SRJ393242:SRX393242 TBF393242:TBT393242 TLB393242:TLP393242 TUX393242:TVL393242 UET393242:UFH393242 UOP393242:UPD393242 UYL393242:UYZ393242 VIH393242:VIV393242 VSD393242:VSR393242 WBZ393242:WCN393242 WLV393242:WMJ393242 WVR393242:WWF393242 J458778:X458778 JF458778:JT458778 TB458778:TP458778 ACX458778:ADL458778 AMT458778:ANH458778 AWP458778:AXD458778 BGL458778:BGZ458778 BQH458778:BQV458778 CAD458778:CAR458778 CJZ458778:CKN458778 CTV458778:CUJ458778 DDR458778:DEF458778 DNN458778:DOB458778 DXJ458778:DXX458778 EHF458778:EHT458778 ERB458778:ERP458778 FAX458778:FBL458778 FKT458778:FLH458778 FUP458778:FVD458778 GEL458778:GEZ458778 GOH458778:GOV458778 GYD458778:GYR458778 HHZ458778:HIN458778 HRV458778:HSJ458778 IBR458778:ICF458778 ILN458778:IMB458778 IVJ458778:IVX458778 JFF458778:JFT458778 JPB458778:JPP458778 JYX458778:JZL458778 KIT458778:KJH458778 KSP458778:KTD458778 LCL458778:LCZ458778 LMH458778:LMV458778 LWD458778:LWR458778 MFZ458778:MGN458778 MPV458778:MQJ458778 MZR458778:NAF458778 NJN458778:NKB458778 NTJ458778:NTX458778 ODF458778:ODT458778 ONB458778:ONP458778 OWX458778:OXL458778 PGT458778:PHH458778 PQP458778:PRD458778 QAL458778:QAZ458778 QKH458778:QKV458778 QUD458778:QUR458778 RDZ458778:REN458778 RNV458778:ROJ458778 RXR458778:RYF458778 SHN458778:SIB458778 SRJ458778:SRX458778 TBF458778:TBT458778 TLB458778:TLP458778 TUX458778:TVL458778 UET458778:UFH458778 UOP458778:UPD458778 UYL458778:UYZ458778 VIH458778:VIV458778 VSD458778:VSR458778 WBZ458778:WCN458778 WLV458778:WMJ458778 WVR458778:WWF458778 J524314:X524314 JF524314:JT524314 TB524314:TP524314 ACX524314:ADL524314 AMT524314:ANH524314 AWP524314:AXD524314 BGL524314:BGZ524314 BQH524314:BQV524314 CAD524314:CAR524314 CJZ524314:CKN524314 CTV524314:CUJ524314 DDR524314:DEF524314 DNN524314:DOB524314 DXJ524314:DXX524314 EHF524314:EHT524314 ERB524314:ERP524314 FAX524314:FBL524314 FKT524314:FLH524314 FUP524314:FVD524314 GEL524314:GEZ524314 GOH524314:GOV524314 GYD524314:GYR524314 HHZ524314:HIN524314 HRV524314:HSJ524314 IBR524314:ICF524314 ILN524314:IMB524314 IVJ524314:IVX524314 JFF524314:JFT524314 JPB524314:JPP524314 JYX524314:JZL524314 KIT524314:KJH524314 KSP524314:KTD524314 LCL524314:LCZ524314 LMH524314:LMV524314 LWD524314:LWR524314 MFZ524314:MGN524314 MPV524314:MQJ524314 MZR524314:NAF524314 NJN524314:NKB524314 NTJ524314:NTX524314 ODF524314:ODT524314 ONB524314:ONP524314 OWX524314:OXL524314 PGT524314:PHH524314 PQP524314:PRD524314 QAL524314:QAZ524314 QKH524314:QKV524314 QUD524314:QUR524314 RDZ524314:REN524314 RNV524314:ROJ524314 RXR524314:RYF524314 SHN524314:SIB524314 SRJ524314:SRX524314 TBF524314:TBT524314 TLB524314:TLP524314 TUX524314:TVL524314 UET524314:UFH524314 UOP524314:UPD524314 UYL524314:UYZ524314 VIH524314:VIV524314 VSD524314:VSR524314 WBZ524314:WCN524314 WLV524314:WMJ524314 WVR524314:WWF524314 J589850:X589850 JF589850:JT589850 TB589850:TP589850 ACX589850:ADL589850 AMT589850:ANH589850 AWP589850:AXD589850 BGL589850:BGZ589850 BQH589850:BQV589850 CAD589850:CAR589850 CJZ589850:CKN589850 CTV589850:CUJ589850 DDR589850:DEF589850 DNN589850:DOB589850 DXJ589850:DXX589850 EHF589850:EHT589850 ERB589850:ERP589850 FAX589850:FBL589850 FKT589850:FLH589850 FUP589850:FVD589850 GEL589850:GEZ589850 GOH589850:GOV589850 GYD589850:GYR589850 HHZ589850:HIN589850 HRV589850:HSJ589850 IBR589850:ICF589850 ILN589850:IMB589850 IVJ589850:IVX589850 JFF589850:JFT589850 JPB589850:JPP589850 JYX589850:JZL589850 KIT589850:KJH589850 KSP589850:KTD589850 LCL589850:LCZ589850 LMH589850:LMV589850 LWD589850:LWR589850 MFZ589850:MGN589850 MPV589850:MQJ589850 MZR589850:NAF589850 NJN589850:NKB589850 NTJ589850:NTX589850 ODF589850:ODT589850 ONB589850:ONP589850 OWX589850:OXL589850 PGT589850:PHH589850 PQP589850:PRD589850 QAL589850:QAZ589850 QKH589850:QKV589850 QUD589850:QUR589850 RDZ589850:REN589850 RNV589850:ROJ589850 RXR589850:RYF589850 SHN589850:SIB589850 SRJ589850:SRX589850 TBF589850:TBT589850 TLB589850:TLP589850 TUX589850:TVL589850 UET589850:UFH589850 UOP589850:UPD589850 UYL589850:UYZ589850 VIH589850:VIV589850 VSD589850:VSR589850 WBZ589850:WCN589850 WLV589850:WMJ589850 WVR589850:WWF589850 J655386:X655386 JF655386:JT655386 TB655386:TP655386 ACX655386:ADL655386 AMT655386:ANH655386 AWP655386:AXD655386 BGL655386:BGZ655386 BQH655386:BQV655386 CAD655386:CAR655386 CJZ655386:CKN655386 CTV655386:CUJ655386 DDR655386:DEF655386 DNN655386:DOB655386 DXJ655386:DXX655386 EHF655386:EHT655386 ERB655386:ERP655386 FAX655386:FBL655386 FKT655386:FLH655386 FUP655386:FVD655386 GEL655386:GEZ655386 GOH655386:GOV655386 GYD655386:GYR655386 HHZ655386:HIN655386 HRV655386:HSJ655386 IBR655386:ICF655386 ILN655386:IMB655386 IVJ655386:IVX655386 JFF655386:JFT655386 JPB655386:JPP655386 JYX655386:JZL655386 KIT655386:KJH655386 KSP655386:KTD655386 LCL655386:LCZ655386 LMH655386:LMV655386 LWD655386:LWR655386 MFZ655386:MGN655386 MPV655386:MQJ655386 MZR655386:NAF655386 NJN655386:NKB655386 NTJ655386:NTX655386 ODF655386:ODT655386 ONB655386:ONP655386 OWX655386:OXL655386 PGT655386:PHH655386 PQP655386:PRD655386 QAL655386:QAZ655386 QKH655386:QKV655386 QUD655386:QUR655386 RDZ655386:REN655386 RNV655386:ROJ655386 RXR655386:RYF655386 SHN655386:SIB655386 SRJ655386:SRX655386 TBF655386:TBT655386 TLB655386:TLP655386 TUX655386:TVL655386 UET655386:UFH655386 UOP655386:UPD655386 UYL655386:UYZ655386 VIH655386:VIV655386 VSD655386:VSR655386 WBZ655386:WCN655386 WLV655386:WMJ655386 WVR655386:WWF655386 J720922:X720922 JF720922:JT720922 TB720922:TP720922 ACX720922:ADL720922 AMT720922:ANH720922 AWP720922:AXD720922 BGL720922:BGZ720922 BQH720922:BQV720922 CAD720922:CAR720922 CJZ720922:CKN720922 CTV720922:CUJ720922 DDR720922:DEF720922 DNN720922:DOB720922 DXJ720922:DXX720922 EHF720922:EHT720922 ERB720922:ERP720922 FAX720922:FBL720922 FKT720922:FLH720922 FUP720922:FVD720922 GEL720922:GEZ720922 GOH720922:GOV720922 GYD720922:GYR720922 HHZ720922:HIN720922 HRV720922:HSJ720922 IBR720922:ICF720922 ILN720922:IMB720922 IVJ720922:IVX720922 JFF720922:JFT720922 JPB720922:JPP720922 JYX720922:JZL720922 KIT720922:KJH720922 KSP720922:KTD720922 LCL720922:LCZ720922 LMH720922:LMV720922 LWD720922:LWR720922 MFZ720922:MGN720922 MPV720922:MQJ720922 MZR720922:NAF720922 NJN720922:NKB720922 NTJ720922:NTX720922 ODF720922:ODT720922 ONB720922:ONP720922 OWX720922:OXL720922 PGT720922:PHH720922 PQP720922:PRD720922 QAL720922:QAZ720922 QKH720922:QKV720922 QUD720922:QUR720922 RDZ720922:REN720922 RNV720922:ROJ720922 RXR720922:RYF720922 SHN720922:SIB720922 SRJ720922:SRX720922 TBF720922:TBT720922 TLB720922:TLP720922 TUX720922:TVL720922 UET720922:UFH720922 UOP720922:UPD720922 UYL720922:UYZ720922 VIH720922:VIV720922 VSD720922:VSR720922 WBZ720922:WCN720922 WLV720922:WMJ720922 WVR720922:WWF720922 J786458:X786458 JF786458:JT786458 TB786458:TP786458 ACX786458:ADL786458 AMT786458:ANH786458 AWP786458:AXD786458 BGL786458:BGZ786458 BQH786458:BQV786458 CAD786458:CAR786458 CJZ786458:CKN786458 CTV786458:CUJ786458 DDR786458:DEF786458 DNN786458:DOB786458 DXJ786458:DXX786458 EHF786458:EHT786458 ERB786458:ERP786458 FAX786458:FBL786458 FKT786458:FLH786458 FUP786458:FVD786458 GEL786458:GEZ786458 GOH786458:GOV786458 GYD786458:GYR786458 HHZ786458:HIN786458 HRV786458:HSJ786458 IBR786458:ICF786458 ILN786458:IMB786458 IVJ786458:IVX786458 JFF786458:JFT786458 JPB786458:JPP786458 JYX786458:JZL786458 KIT786458:KJH786458 KSP786458:KTD786458 LCL786458:LCZ786458 LMH786458:LMV786458 LWD786458:LWR786458 MFZ786458:MGN786458 MPV786458:MQJ786458 MZR786458:NAF786458 NJN786458:NKB786458 NTJ786458:NTX786458 ODF786458:ODT786458 ONB786458:ONP786458 OWX786458:OXL786458 PGT786458:PHH786458 PQP786458:PRD786458 QAL786458:QAZ786458 QKH786458:QKV786458 QUD786458:QUR786458 RDZ786458:REN786458 RNV786458:ROJ786458 RXR786458:RYF786458 SHN786458:SIB786458 SRJ786458:SRX786458 TBF786458:TBT786458 TLB786458:TLP786458 TUX786458:TVL786458 UET786458:UFH786458 UOP786458:UPD786458 UYL786458:UYZ786458 VIH786458:VIV786458 VSD786458:VSR786458 WBZ786458:WCN786458 WLV786458:WMJ786458 WVR786458:WWF786458 J851994:X851994 JF851994:JT851994 TB851994:TP851994 ACX851994:ADL851994 AMT851994:ANH851994 AWP851994:AXD851994 BGL851994:BGZ851994 BQH851994:BQV851994 CAD851994:CAR851994 CJZ851994:CKN851994 CTV851994:CUJ851994 DDR851994:DEF851994 DNN851994:DOB851994 DXJ851994:DXX851994 EHF851994:EHT851994 ERB851994:ERP851994 FAX851994:FBL851994 FKT851994:FLH851994 FUP851994:FVD851994 GEL851994:GEZ851994 GOH851994:GOV851994 GYD851994:GYR851994 HHZ851994:HIN851994 HRV851994:HSJ851994 IBR851994:ICF851994 ILN851994:IMB851994 IVJ851994:IVX851994 JFF851994:JFT851994 JPB851994:JPP851994 JYX851994:JZL851994 KIT851994:KJH851994 KSP851994:KTD851994 LCL851994:LCZ851994 LMH851994:LMV851994 LWD851994:LWR851994 MFZ851994:MGN851994 MPV851994:MQJ851994 MZR851994:NAF851994 NJN851994:NKB851994 NTJ851994:NTX851994 ODF851994:ODT851994 ONB851994:ONP851994 OWX851994:OXL851994 PGT851994:PHH851994 PQP851994:PRD851994 QAL851994:QAZ851994 QKH851994:QKV851994 QUD851994:QUR851994 RDZ851994:REN851994 RNV851994:ROJ851994 RXR851994:RYF851994 SHN851994:SIB851994 SRJ851994:SRX851994 TBF851994:TBT851994 TLB851994:TLP851994 TUX851994:TVL851994 UET851994:UFH851994 UOP851994:UPD851994 UYL851994:UYZ851994 VIH851994:VIV851994 VSD851994:VSR851994 WBZ851994:WCN851994 WLV851994:WMJ851994 WVR851994:WWF851994 J917530:X917530 JF917530:JT917530 TB917530:TP917530 ACX917530:ADL917530 AMT917530:ANH917530 AWP917530:AXD917530 BGL917530:BGZ917530 BQH917530:BQV917530 CAD917530:CAR917530 CJZ917530:CKN917530 CTV917530:CUJ917530 DDR917530:DEF917530 DNN917530:DOB917530 DXJ917530:DXX917530 EHF917530:EHT917530 ERB917530:ERP917530 FAX917530:FBL917530 FKT917530:FLH917530 FUP917530:FVD917530 GEL917530:GEZ917530 GOH917530:GOV917530 GYD917530:GYR917530 HHZ917530:HIN917530 HRV917530:HSJ917530 IBR917530:ICF917530 ILN917530:IMB917530 IVJ917530:IVX917530 JFF917530:JFT917530 JPB917530:JPP917530 JYX917530:JZL917530 KIT917530:KJH917530 KSP917530:KTD917530 LCL917530:LCZ917530 LMH917530:LMV917530 LWD917530:LWR917530 MFZ917530:MGN917530 MPV917530:MQJ917530 MZR917530:NAF917530 NJN917530:NKB917530 NTJ917530:NTX917530 ODF917530:ODT917530 ONB917530:ONP917530 OWX917530:OXL917530 PGT917530:PHH917530 PQP917530:PRD917530 QAL917530:QAZ917530 QKH917530:QKV917530 QUD917530:QUR917530 RDZ917530:REN917530 RNV917530:ROJ917530 RXR917530:RYF917530 SHN917530:SIB917530 SRJ917530:SRX917530 TBF917530:TBT917530 TLB917530:TLP917530 TUX917530:TVL917530 UET917530:UFH917530 UOP917530:UPD917530 UYL917530:UYZ917530 VIH917530:VIV917530 VSD917530:VSR917530 WBZ917530:WCN917530 WLV917530:WMJ917530 WVR917530:WWF917530 J983066:X983066 JF983066:JT983066 TB983066:TP983066 ACX983066:ADL983066 AMT983066:ANH983066 AWP983066:AXD983066 BGL983066:BGZ983066 BQH983066:BQV983066 CAD983066:CAR983066 CJZ983066:CKN983066 CTV983066:CUJ983066 DDR983066:DEF983066 DNN983066:DOB983066 DXJ983066:DXX983066 EHF983066:EHT983066 ERB983066:ERP983066 FAX983066:FBL983066 FKT983066:FLH983066 FUP983066:FVD983066 GEL983066:GEZ983066 GOH983066:GOV983066 GYD983066:GYR983066 HHZ983066:HIN983066 HRV983066:HSJ983066 IBR983066:ICF983066 ILN983066:IMB983066 IVJ983066:IVX983066 JFF983066:JFT983066 JPB983066:JPP983066 JYX983066:JZL983066 KIT983066:KJH983066 KSP983066:KTD983066 LCL983066:LCZ983066 LMH983066:LMV983066 LWD983066:LWR983066 MFZ983066:MGN983066 MPV983066:MQJ983066 MZR983066:NAF983066 NJN983066:NKB983066 NTJ983066:NTX983066 ODF983066:ODT983066 ONB983066:ONP983066 OWX983066:OXL983066 PGT983066:PHH983066 PQP983066:PRD983066 QAL983066:QAZ983066 QKH983066:QKV983066 QUD983066:QUR983066 RDZ983066:REN983066 RNV983066:ROJ983066 RXR983066:RYF983066 SHN983066:SIB983066 SRJ983066:SRX983066 TBF983066:TBT983066 TLB983066:TLP983066 TUX983066:TVL983066 UET983066:UFH983066 J30:X30 J26:X26 J28:X28 J32:X32 J34:X34 J36:X36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717"/>
      <c r="C2" s="717"/>
      <c r="D2" s="717"/>
      <c r="E2" s="717"/>
      <c r="F2" s="717"/>
      <c r="G2" s="702" t="s">
        <v>0</v>
      </c>
      <c r="H2" s="703"/>
      <c r="I2" s="703"/>
      <c r="J2" s="703"/>
      <c r="K2" s="703"/>
      <c r="L2" s="703"/>
      <c r="M2" s="703"/>
      <c r="N2" s="703"/>
      <c r="O2" s="703"/>
      <c r="P2" s="704"/>
      <c r="Q2" s="735" t="s">
        <v>109</v>
      </c>
      <c r="R2" s="735"/>
      <c r="S2" s="735"/>
      <c r="T2" s="735"/>
      <c r="U2" s="735"/>
    </row>
    <row r="3" spans="2:21" ht="22.5" customHeight="1" x14ac:dyDescent="0.2">
      <c r="B3" s="717"/>
      <c r="C3" s="717"/>
      <c r="D3" s="717"/>
      <c r="E3" s="717"/>
      <c r="F3" s="717"/>
      <c r="G3" s="702" t="s">
        <v>1</v>
      </c>
      <c r="H3" s="703"/>
      <c r="I3" s="703"/>
      <c r="J3" s="703"/>
      <c r="K3" s="703"/>
      <c r="L3" s="703"/>
      <c r="M3" s="703"/>
      <c r="N3" s="703"/>
      <c r="O3" s="703"/>
      <c r="P3" s="704"/>
      <c r="Q3" s="701" t="s">
        <v>110</v>
      </c>
      <c r="R3" s="701"/>
      <c r="S3" s="701"/>
      <c r="T3" s="701"/>
      <c r="U3" s="701"/>
    </row>
    <row r="4" spans="2:21" ht="22.5" customHeight="1" x14ac:dyDescent="0.2">
      <c r="B4" s="717"/>
      <c r="C4" s="717"/>
      <c r="D4" s="717"/>
      <c r="E4" s="717"/>
      <c r="F4" s="717"/>
      <c r="G4" s="702" t="s">
        <v>2</v>
      </c>
      <c r="H4" s="703"/>
      <c r="I4" s="703"/>
      <c r="J4" s="703"/>
      <c r="K4" s="703"/>
      <c r="L4" s="703"/>
      <c r="M4" s="703"/>
      <c r="N4" s="703"/>
      <c r="O4" s="703"/>
      <c r="P4" s="704"/>
      <c r="Q4" s="714" t="s">
        <v>111</v>
      </c>
      <c r="R4" s="714"/>
      <c r="S4" s="714"/>
      <c r="T4" s="714"/>
      <c r="U4" s="714"/>
    </row>
    <row r="5" spans="2:21" ht="22.5" customHeight="1" x14ac:dyDescent="0.2">
      <c r="B5" s="717"/>
      <c r="C5" s="717"/>
      <c r="D5" s="717"/>
      <c r="E5" s="717"/>
      <c r="F5" s="717"/>
      <c r="G5" s="702" t="s">
        <v>112</v>
      </c>
      <c r="H5" s="703"/>
      <c r="I5" s="703"/>
      <c r="J5" s="703"/>
      <c r="K5" s="703"/>
      <c r="L5" s="703"/>
      <c r="M5" s="703"/>
      <c r="N5" s="703"/>
      <c r="O5" s="703"/>
      <c r="P5" s="704"/>
      <c r="Q5" s="715" t="s">
        <v>16</v>
      </c>
      <c r="R5" s="715"/>
      <c r="S5" s="715"/>
      <c r="T5" s="715"/>
      <c r="U5" s="715"/>
    </row>
    <row r="7" spans="2:21" ht="16.5" customHeight="1" x14ac:dyDescent="0.2">
      <c r="B7" s="39"/>
      <c r="C7" s="39"/>
      <c r="D7" s="39"/>
      <c r="E7" s="39"/>
      <c r="F7" s="40"/>
      <c r="G7" s="40"/>
      <c r="H7" s="21"/>
      <c r="I7" s="21"/>
      <c r="J7" s="21"/>
      <c r="K7" s="21"/>
      <c r="L7" s="21"/>
      <c r="M7" s="21"/>
      <c r="N7" s="21"/>
    </row>
    <row r="8" spans="2:21" ht="25.5" customHeight="1" x14ac:dyDescent="0.2">
      <c r="B8" s="86" t="s">
        <v>113</v>
      </c>
      <c r="C8" s="87"/>
      <c r="D8" s="87"/>
      <c r="E8" s="46"/>
      <c r="F8" s="46"/>
      <c r="G8" s="46"/>
      <c r="H8" s="46"/>
      <c r="I8" s="46"/>
      <c r="J8" s="46"/>
      <c r="K8" s="46"/>
      <c r="L8" s="47"/>
      <c r="M8" s="732" t="s">
        <v>91</v>
      </c>
      <c r="N8" s="733"/>
      <c r="O8" s="733"/>
      <c r="P8" s="733"/>
      <c r="Q8" s="733"/>
      <c r="R8" s="733"/>
      <c r="S8" s="733"/>
      <c r="T8" s="733"/>
    </row>
    <row r="9" spans="2:21" s="2" customFormat="1" ht="24.75" customHeight="1" x14ac:dyDescent="0.25">
      <c r="B9" s="48"/>
      <c r="C9" s="49"/>
      <c r="D9" s="49"/>
      <c r="E9" s="49"/>
      <c r="F9" s="49"/>
      <c r="G9" s="49"/>
      <c r="H9" s="49"/>
      <c r="I9" s="49"/>
      <c r="J9" s="49"/>
      <c r="K9" s="49"/>
      <c r="L9" s="50"/>
      <c r="M9" s="734" t="s">
        <v>114</v>
      </c>
      <c r="N9" s="718" t="s">
        <v>93</v>
      </c>
      <c r="O9" s="718"/>
      <c r="P9" s="718"/>
      <c r="Q9" s="718" t="s">
        <v>94</v>
      </c>
      <c r="R9" s="718"/>
      <c r="S9" s="719" t="s">
        <v>95</v>
      </c>
      <c r="T9" s="719" t="s">
        <v>115</v>
      </c>
    </row>
    <row r="10" spans="2:21" s="4" customFormat="1" ht="39.75" customHeight="1" x14ac:dyDescent="0.2">
      <c r="B10" s="3" t="s">
        <v>7</v>
      </c>
      <c r="C10" s="3" t="s">
        <v>116</v>
      </c>
      <c r="D10" s="3" t="s">
        <v>96</v>
      </c>
      <c r="E10" s="10" t="s">
        <v>8</v>
      </c>
      <c r="F10" s="7" t="s">
        <v>38</v>
      </c>
      <c r="G10" s="7" t="s">
        <v>37</v>
      </c>
      <c r="H10" s="7" t="s">
        <v>117</v>
      </c>
      <c r="I10" s="7" t="s">
        <v>118</v>
      </c>
      <c r="J10" s="7" t="s">
        <v>119</v>
      </c>
      <c r="K10" s="7" t="s">
        <v>10</v>
      </c>
      <c r="L10" s="7" t="s">
        <v>98</v>
      </c>
      <c r="M10" s="720"/>
      <c r="N10" s="83" t="s">
        <v>32</v>
      </c>
      <c r="O10" s="83" t="s">
        <v>99</v>
      </c>
      <c r="P10" s="83" t="s">
        <v>100</v>
      </c>
      <c r="Q10" s="83" t="s">
        <v>101</v>
      </c>
      <c r="R10" s="83" t="s">
        <v>102</v>
      </c>
      <c r="S10" s="720"/>
      <c r="T10" s="720"/>
    </row>
    <row r="11" spans="2:21" ht="24" customHeight="1" x14ac:dyDescent="0.2">
      <c r="B11" s="726" t="e">
        <f>#REF!</f>
        <v>#REF!</v>
      </c>
      <c r="C11" s="726"/>
      <c r="D11" s="740" t="e">
        <f>#REF!</f>
        <v>#REF!</v>
      </c>
      <c r="E11" s="729" t="e">
        <f>#REF!</f>
        <v>#REF!</v>
      </c>
      <c r="F11" s="81" t="e">
        <f>#REF!</f>
        <v>#REF!</v>
      </c>
      <c r="G11" s="81" t="e">
        <f>#REF!</f>
        <v>#REF!</v>
      </c>
      <c r="H11" s="82" t="e">
        <f>#REF!</f>
        <v>#REF!</v>
      </c>
      <c r="I11" s="88" t="e">
        <f>#REF!</f>
        <v>#REF!</v>
      </c>
      <c r="J11" s="82" t="e">
        <f>#REF!</f>
        <v>#REF!</v>
      </c>
      <c r="K11" s="736" t="e">
        <f>#REF!</f>
        <v>#REF!</v>
      </c>
      <c r="L11" s="737" t="s">
        <v>103</v>
      </c>
      <c r="M11" s="721" t="e">
        <f>#REF!</f>
        <v>#REF!</v>
      </c>
      <c r="N11" s="721" t="e">
        <f>#REF!</f>
        <v>#REF!</v>
      </c>
      <c r="O11" s="721" t="e">
        <f>#REF!</f>
        <v>#REF!</v>
      </c>
      <c r="P11" s="721" t="e">
        <f>#REF!</f>
        <v>#REF!</v>
      </c>
      <c r="Q11" s="721" t="e">
        <f>#REF!</f>
        <v>#REF!</v>
      </c>
      <c r="R11" s="721" t="e">
        <f>#REF!</f>
        <v>#REF!</v>
      </c>
      <c r="S11" s="721" t="e">
        <f>#REF!</f>
        <v>#REF!</v>
      </c>
      <c r="T11" s="721"/>
    </row>
    <row r="12" spans="2:21" ht="24" customHeight="1" x14ac:dyDescent="0.2">
      <c r="B12" s="727"/>
      <c r="C12" s="727"/>
      <c r="D12" s="741"/>
      <c r="E12" s="730"/>
      <c r="F12" s="724" t="e">
        <f>#REF!</f>
        <v>#REF!</v>
      </c>
      <c r="G12" s="724" t="e">
        <f>#REF!</f>
        <v>#REF!</v>
      </c>
      <c r="H12" s="724" t="e">
        <f>#REF!</f>
        <v>#REF!</v>
      </c>
      <c r="I12" s="89" t="e">
        <f>#REF!</f>
        <v>#REF!</v>
      </c>
      <c r="J12" s="724" t="e">
        <f>#REF!</f>
        <v>#REF!</v>
      </c>
      <c r="K12" s="724"/>
      <c r="L12" s="738"/>
      <c r="M12" s="722"/>
      <c r="N12" s="722"/>
      <c r="O12" s="722"/>
      <c r="P12" s="722"/>
      <c r="Q12" s="722"/>
      <c r="R12" s="722"/>
      <c r="S12" s="722"/>
      <c r="T12" s="722"/>
    </row>
    <row r="13" spans="2:21" ht="24" customHeight="1" x14ac:dyDescent="0.2">
      <c r="B13" s="728"/>
      <c r="C13" s="727"/>
      <c r="D13" s="741"/>
      <c r="E13" s="731"/>
      <c r="F13" s="725"/>
      <c r="G13" s="725"/>
      <c r="H13" s="725"/>
      <c r="I13" s="90" t="e">
        <f>#REF!</f>
        <v>#REF!</v>
      </c>
      <c r="J13" s="725"/>
      <c r="K13" s="725"/>
      <c r="L13" s="739"/>
      <c r="M13" s="723"/>
      <c r="N13" s="723"/>
      <c r="O13" s="723"/>
      <c r="P13" s="723"/>
      <c r="Q13" s="723"/>
      <c r="R13" s="723"/>
      <c r="S13" s="723"/>
      <c r="T13" s="723"/>
    </row>
    <row r="14" spans="2:21" ht="24" customHeight="1" x14ac:dyDescent="0.2">
      <c r="B14" s="726" t="e">
        <f>#REF!</f>
        <v>#REF!</v>
      </c>
      <c r="C14" s="727"/>
      <c r="D14" s="741"/>
      <c r="E14" s="729" t="e">
        <f>#REF!</f>
        <v>#REF!</v>
      </c>
      <c r="F14" s="81" t="e">
        <f>#REF!</f>
        <v>#REF!</v>
      </c>
      <c r="G14" s="81" t="e">
        <f>#REF!</f>
        <v>#REF!</v>
      </c>
      <c r="H14" s="82" t="e">
        <f>#REF!</f>
        <v>#REF!</v>
      </c>
      <c r="I14" s="88" t="e">
        <f>#REF!</f>
        <v>#REF!</v>
      </c>
      <c r="J14" s="82" t="e">
        <f>#REF!</f>
        <v>#REF!</v>
      </c>
      <c r="K14" s="736" t="e">
        <f>#REF!</f>
        <v>#REF!</v>
      </c>
      <c r="L14" s="737" t="s">
        <v>103</v>
      </c>
      <c r="M14" s="721" t="e">
        <f>#REF!</f>
        <v>#REF!</v>
      </c>
      <c r="N14" s="721" t="e">
        <f>#REF!</f>
        <v>#REF!</v>
      </c>
      <c r="O14" s="721" t="e">
        <f>#REF!</f>
        <v>#REF!</v>
      </c>
      <c r="P14" s="721" t="e">
        <f>#REF!</f>
        <v>#REF!</v>
      </c>
      <c r="Q14" s="721" t="e">
        <f>#REF!</f>
        <v>#REF!</v>
      </c>
      <c r="R14" s="721" t="e">
        <f>#REF!</f>
        <v>#REF!</v>
      </c>
      <c r="S14" s="721" t="e">
        <f>#REF!</f>
        <v>#REF!</v>
      </c>
      <c r="T14" s="721"/>
    </row>
    <row r="15" spans="2:21" ht="24" customHeight="1" x14ac:dyDescent="0.2">
      <c r="B15" s="727"/>
      <c r="C15" s="727"/>
      <c r="D15" s="741"/>
      <c r="E15" s="730"/>
      <c r="F15" s="724" t="e">
        <f>#REF!</f>
        <v>#REF!</v>
      </c>
      <c r="G15" s="724" t="e">
        <f>#REF!</f>
        <v>#REF!</v>
      </c>
      <c r="H15" s="724" t="e">
        <f>#REF!</f>
        <v>#REF!</v>
      </c>
      <c r="I15" s="89" t="e">
        <f>#REF!</f>
        <v>#REF!</v>
      </c>
      <c r="J15" s="724" t="e">
        <f>#REF!</f>
        <v>#REF!</v>
      </c>
      <c r="K15" s="724"/>
      <c r="L15" s="738"/>
      <c r="M15" s="722"/>
      <c r="N15" s="722"/>
      <c r="O15" s="722"/>
      <c r="P15" s="722"/>
      <c r="Q15" s="722"/>
      <c r="R15" s="722"/>
      <c r="S15" s="722"/>
      <c r="T15" s="722"/>
    </row>
    <row r="16" spans="2:21" ht="24" customHeight="1" x14ac:dyDescent="0.2">
      <c r="B16" s="728"/>
      <c r="C16" s="727"/>
      <c r="D16" s="741"/>
      <c r="E16" s="731"/>
      <c r="F16" s="725"/>
      <c r="G16" s="725"/>
      <c r="H16" s="725"/>
      <c r="I16" s="90" t="e">
        <f>#REF!</f>
        <v>#REF!</v>
      </c>
      <c r="J16" s="725"/>
      <c r="K16" s="725"/>
      <c r="L16" s="739"/>
      <c r="M16" s="723"/>
      <c r="N16" s="723"/>
      <c r="O16" s="723"/>
      <c r="P16" s="723"/>
      <c r="Q16" s="723"/>
      <c r="R16" s="723"/>
      <c r="S16" s="723"/>
      <c r="T16" s="723"/>
    </row>
    <row r="17" spans="2:21" ht="24" customHeight="1" x14ac:dyDescent="0.2">
      <c r="B17" s="726" t="e">
        <f>#REF!</f>
        <v>#REF!</v>
      </c>
      <c r="C17" s="727"/>
      <c r="D17" s="741"/>
      <c r="E17" s="729" t="e">
        <f>#REF!</f>
        <v>#REF!</v>
      </c>
      <c r="F17" s="81" t="e">
        <f>#REF!</f>
        <v>#REF!</v>
      </c>
      <c r="G17" s="81" t="e">
        <f>#REF!</f>
        <v>#REF!</v>
      </c>
      <c r="H17" s="82" t="e">
        <f>#REF!</f>
        <v>#REF!</v>
      </c>
      <c r="I17" s="88" t="e">
        <f>#REF!</f>
        <v>#REF!</v>
      </c>
      <c r="J17" s="82" t="e">
        <f>#REF!</f>
        <v>#REF!</v>
      </c>
      <c r="K17" s="736" t="e">
        <f>#REF!</f>
        <v>#REF!</v>
      </c>
      <c r="L17" s="737" t="s">
        <v>120</v>
      </c>
      <c r="M17" s="721" t="e">
        <f>#REF!</f>
        <v>#REF!</v>
      </c>
      <c r="N17" s="721" t="e">
        <f>#REF!</f>
        <v>#REF!</v>
      </c>
      <c r="O17" s="721" t="e">
        <f>#REF!</f>
        <v>#REF!</v>
      </c>
      <c r="P17" s="721" t="e">
        <f>#REF!</f>
        <v>#REF!</v>
      </c>
      <c r="Q17" s="721" t="e">
        <f>#REF!</f>
        <v>#REF!</v>
      </c>
      <c r="R17" s="721" t="e">
        <f>#REF!</f>
        <v>#REF!</v>
      </c>
      <c r="S17" s="721" t="e">
        <f>#REF!</f>
        <v>#REF!</v>
      </c>
      <c r="T17" s="721"/>
    </row>
    <row r="18" spans="2:21" ht="24" customHeight="1" x14ac:dyDescent="0.2">
      <c r="B18" s="727"/>
      <c r="C18" s="727"/>
      <c r="D18" s="741"/>
      <c r="E18" s="730"/>
      <c r="F18" s="724" t="e">
        <f>#REF!</f>
        <v>#REF!</v>
      </c>
      <c r="G18" s="724" t="e">
        <f>#REF!</f>
        <v>#REF!</v>
      </c>
      <c r="H18" s="724" t="e">
        <f>#REF!</f>
        <v>#REF!</v>
      </c>
      <c r="I18" s="89" t="e">
        <f>#REF!</f>
        <v>#REF!</v>
      </c>
      <c r="J18" s="716" t="e">
        <f>#REF!</f>
        <v>#REF!</v>
      </c>
      <c r="K18" s="724"/>
      <c r="L18" s="738"/>
      <c r="M18" s="722"/>
      <c r="N18" s="722"/>
      <c r="O18" s="722"/>
      <c r="P18" s="722"/>
      <c r="Q18" s="722"/>
      <c r="R18" s="722"/>
      <c r="S18" s="722"/>
      <c r="T18" s="722"/>
    </row>
    <row r="19" spans="2:21" ht="24" customHeight="1" x14ac:dyDescent="0.2">
      <c r="B19" s="728"/>
      <c r="C19" s="727"/>
      <c r="D19" s="741"/>
      <c r="E19" s="731"/>
      <c r="F19" s="725"/>
      <c r="G19" s="725"/>
      <c r="H19" s="725"/>
      <c r="I19" s="90" t="e">
        <f>#REF!</f>
        <v>#REF!</v>
      </c>
      <c r="J19" s="716"/>
      <c r="K19" s="725"/>
      <c r="L19" s="739"/>
      <c r="M19" s="723"/>
      <c r="N19" s="723"/>
      <c r="O19" s="723"/>
      <c r="P19" s="723"/>
      <c r="Q19" s="723"/>
      <c r="R19" s="723"/>
      <c r="S19" s="723"/>
      <c r="T19" s="723"/>
    </row>
    <row r="20" spans="2:21" ht="24" customHeight="1" x14ac:dyDescent="0.2">
      <c r="B20" s="726" t="e">
        <f>#REF!</f>
        <v>#REF!</v>
      </c>
      <c r="C20" s="727"/>
      <c r="D20" s="741"/>
      <c r="E20" s="729" t="e">
        <f>#REF!</f>
        <v>#REF!</v>
      </c>
      <c r="F20" s="81" t="e">
        <f>#REF!</f>
        <v>#REF!</v>
      </c>
      <c r="G20" s="81" t="e">
        <f>#REF!</f>
        <v>#REF!</v>
      </c>
      <c r="H20" s="82" t="e">
        <f>#REF!</f>
        <v>#REF!</v>
      </c>
      <c r="I20" s="88" t="e">
        <f>#REF!</f>
        <v>#REF!</v>
      </c>
      <c r="J20" s="82" t="e">
        <f>#REF!</f>
        <v>#REF!</v>
      </c>
      <c r="K20" s="736" t="e">
        <f>#REF!</f>
        <v>#REF!</v>
      </c>
      <c r="L20" s="737" t="s">
        <v>121</v>
      </c>
      <c r="M20" s="721" t="e">
        <f>#REF!</f>
        <v>#REF!</v>
      </c>
      <c r="N20" s="721" t="e">
        <f>#REF!</f>
        <v>#REF!</v>
      </c>
      <c r="O20" s="721" t="e">
        <f>#REF!</f>
        <v>#REF!</v>
      </c>
      <c r="P20" s="721" t="e">
        <f>#REF!</f>
        <v>#REF!</v>
      </c>
      <c r="Q20" s="721" t="e">
        <f>#REF!</f>
        <v>#REF!</v>
      </c>
      <c r="R20" s="721" t="e">
        <f>#REF!</f>
        <v>#REF!</v>
      </c>
      <c r="S20" s="721" t="e">
        <f>#REF!</f>
        <v>#REF!</v>
      </c>
      <c r="T20" s="721"/>
    </row>
    <row r="21" spans="2:21" ht="24" customHeight="1" x14ac:dyDescent="0.2">
      <c r="B21" s="727"/>
      <c r="C21" s="727"/>
      <c r="D21" s="741"/>
      <c r="E21" s="730"/>
      <c r="F21" s="724" t="e">
        <f>#REF!</f>
        <v>#REF!</v>
      </c>
      <c r="G21" s="724" t="e">
        <f>#REF!</f>
        <v>#REF!</v>
      </c>
      <c r="H21" s="724" t="e">
        <f>#REF!</f>
        <v>#REF!</v>
      </c>
      <c r="I21" s="89" t="e">
        <f>#REF!</f>
        <v>#REF!</v>
      </c>
      <c r="J21" s="724" t="e">
        <f>#REF!</f>
        <v>#REF!</v>
      </c>
      <c r="K21" s="724"/>
      <c r="L21" s="738"/>
      <c r="M21" s="722"/>
      <c r="N21" s="722"/>
      <c r="O21" s="722"/>
      <c r="P21" s="722"/>
      <c r="Q21" s="722"/>
      <c r="R21" s="722"/>
      <c r="S21" s="722"/>
      <c r="T21" s="722"/>
    </row>
    <row r="22" spans="2:21" ht="24" customHeight="1" x14ac:dyDescent="0.2">
      <c r="B22" s="728"/>
      <c r="C22" s="727"/>
      <c r="D22" s="741"/>
      <c r="E22" s="731"/>
      <c r="F22" s="725"/>
      <c r="G22" s="725"/>
      <c r="H22" s="725"/>
      <c r="I22" s="90" t="e">
        <f>#REF!</f>
        <v>#REF!</v>
      </c>
      <c r="J22" s="725"/>
      <c r="K22" s="725"/>
      <c r="L22" s="739"/>
      <c r="M22" s="723"/>
      <c r="N22" s="723"/>
      <c r="O22" s="723"/>
      <c r="P22" s="723"/>
      <c r="Q22" s="723"/>
      <c r="R22" s="723"/>
      <c r="S22" s="723"/>
      <c r="T22" s="723"/>
    </row>
    <row r="23" spans="2:21" ht="24" customHeight="1" x14ac:dyDescent="0.2">
      <c r="B23" s="726" t="e">
        <f>#REF!</f>
        <v>#REF!</v>
      </c>
      <c r="C23" s="727"/>
      <c r="D23" s="741"/>
      <c r="E23" s="729" t="e">
        <f>#REF!</f>
        <v>#REF!</v>
      </c>
      <c r="F23" s="81" t="e">
        <f>#REF!</f>
        <v>#REF!</v>
      </c>
      <c r="G23" s="81" t="e">
        <f>#REF!</f>
        <v>#REF!</v>
      </c>
      <c r="H23" s="82" t="e">
        <f>#REF!</f>
        <v>#REF!</v>
      </c>
      <c r="I23" s="88" t="e">
        <f>#REF!</f>
        <v>#REF!</v>
      </c>
      <c r="J23" s="82" t="e">
        <f>#REF!</f>
        <v>#REF!</v>
      </c>
      <c r="K23" s="736" t="e">
        <f>#REF!</f>
        <v>#REF!</v>
      </c>
      <c r="L23" s="737" t="s">
        <v>104</v>
      </c>
      <c r="M23" s="721" t="e">
        <f>#REF!</f>
        <v>#REF!</v>
      </c>
      <c r="N23" s="721" t="e">
        <f>#REF!</f>
        <v>#REF!</v>
      </c>
      <c r="O23" s="721" t="e">
        <f>#REF!</f>
        <v>#REF!</v>
      </c>
      <c r="P23" s="721" t="e">
        <f>#REF!</f>
        <v>#REF!</v>
      </c>
      <c r="Q23" s="721" t="e">
        <f>#REF!</f>
        <v>#REF!</v>
      </c>
      <c r="R23" s="721" t="e">
        <f>#REF!</f>
        <v>#REF!</v>
      </c>
      <c r="S23" s="721" t="e">
        <f>#REF!</f>
        <v>#REF!</v>
      </c>
      <c r="T23" s="721"/>
    </row>
    <row r="24" spans="2:21" ht="24" customHeight="1" x14ac:dyDescent="0.2">
      <c r="B24" s="727"/>
      <c r="C24" s="727"/>
      <c r="D24" s="741"/>
      <c r="E24" s="730"/>
      <c r="F24" s="724" t="e">
        <f>#REF!</f>
        <v>#REF!</v>
      </c>
      <c r="G24" s="724" t="e">
        <f>#REF!</f>
        <v>#REF!</v>
      </c>
      <c r="H24" s="724" t="e">
        <f>#REF!</f>
        <v>#REF!</v>
      </c>
      <c r="I24" s="89" t="e">
        <f>#REF!</f>
        <v>#REF!</v>
      </c>
      <c r="J24" s="724" t="e">
        <f>#REF!</f>
        <v>#REF!</v>
      </c>
      <c r="K24" s="724"/>
      <c r="L24" s="738"/>
      <c r="M24" s="722"/>
      <c r="N24" s="722"/>
      <c r="O24" s="722"/>
      <c r="P24" s="722"/>
      <c r="Q24" s="722"/>
      <c r="R24" s="722"/>
      <c r="S24" s="722"/>
      <c r="T24" s="722"/>
    </row>
    <row r="25" spans="2:21" ht="24" customHeight="1" x14ac:dyDescent="0.2">
      <c r="B25" s="728"/>
      <c r="C25" s="728"/>
      <c r="D25" s="742"/>
      <c r="E25" s="731"/>
      <c r="F25" s="725"/>
      <c r="G25" s="725"/>
      <c r="H25" s="725"/>
      <c r="I25" s="90" t="e">
        <f>#REF!</f>
        <v>#REF!</v>
      </c>
      <c r="J25" s="725"/>
      <c r="K25" s="725"/>
      <c r="L25" s="739"/>
      <c r="M25" s="723"/>
      <c r="N25" s="723"/>
      <c r="O25" s="723"/>
      <c r="P25" s="723"/>
      <c r="Q25" s="723"/>
      <c r="R25" s="723"/>
      <c r="S25" s="723"/>
      <c r="T25" s="723"/>
    </row>
    <row r="26" spans="2:21" ht="6.75" customHeight="1" thickBot="1" x14ac:dyDescent="0.25">
      <c r="B26" s="9"/>
      <c r="C26" s="9"/>
      <c r="D26" s="9"/>
      <c r="E26" s="9"/>
      <c r="F26" s="91"/>
      <c r="G26" s="11"/>
      <c r="H26" s="11"/>
      <c r="I26" s="11"/>
      <c r="J26" s="92"/>
      <c r="K26" s="11"/>
      <c r="L26" s="11"/>
      <c r="M26" s="1"/>
      <c r="N26" s="9"/>
    </row>
    <row r="27" spans="2:21" ht="15.75" customHeight="1" thickBot="1" x14ac:dyDescent="0.25">
      <c r="B27" s="711" t="s">
        <v>122</v>
      </c>
      <c r="C27" s="712"/>
      <c r="D27" s="712"/>
      <c r="E27" s="712"/>
      <c r="F27" s="712"/>
      <c r="G27" s="712"/>
      <c r="H27" s="712"/>
      <c r="I27" s="713"/>
      <c r="J27" s="711" t="s">
        <v>4</v>
      </c>
      <c r="K27" s="712"/>
      <c r="L27" s="712"/>
      <c r="M27" s="712"/>
      <c r="N27" s="713"/>
      <c r="O27" s="705" t="s">
        <v>123</v>
      </c>
      <c r="P27" s="706"/>
      <c r="Q27" s="706"/>
      <c r="R27" s="706"/>
      <c r="S27" s="706"/>
      <c r="T27" s="706"/>
      <c r="U27" s="707"/>
    </row>
    <row r="28" spans="2:21" ht="52.5" customHeight="1" thickBot="1" x14ac:dyDescent="0.25">
      <c r="B28" s="708" t="s">
        <v>124</v>
      </c>
      <c r="C28" s="709"/>
      <c r="D28" s="709"/>
      <c r="E28" s="709"/>
      <c r="F28" s="709"/>
      <c r="G28" s="709"/>
      <c r="H28" s="709"/>
      <c r="I28" s="710"/>
      <c r="J28" s="708" t="s">
        <v>124</v>
      </c>
      <c r="K28" s="709"/>
      <c r="L28" s="709"/>
      <c r="M28" s="709"/>
      <c r="N28" s="710"/>
      <c r="O28" s="708" t="s">
        <v>125</v>
      </c>
      <c r="P28" s="709"/>
      <c r="Q28" s="709"/>
      <c r="R28" s="709"/>
      <c r="S28" s="709"/>
      <c r="T28" s="709"/>
      <c r="U28" s="710"/>
    </row>
  </sheetData>
  <mergeCells count="103">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 ref="M23:M25"/>
    <mergeCell ref="N23:N25"/>
    <mergeCell ref="M20:M22"/>
    <mergeCell ref="L14:L16"/>
    <mergeCell ref="L23:L25"/>
    <mergeCell ref="L20:L22"/>
    <mergeCell ref="N20:N22"/>
    <mergeCell ref="M14:M16"/>
    <mergeCell ref="N14:N16"/>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s>
  <conditionalFormatting sqref="H12:H13">
    <cfRule type="containsText" dxfId="74" priority="5" stopIfTrue="1" operator="containsText" text="riesgo Extrema">
      <formula>NOT(ISERROR(SEARCH("riesgo Extrema",H12)))</formula>
    </cfRule>
    <cfRule type="containsText" dxfId="73" priority="6" stopIfTrue="1" operator="containsText" text="riesgo Alta">
      <formula>NOT(ISERROR(SEARCH("riesgo Alta",H12)))</formula>
    </cfRule>
    <cfRule type="containsText" dxfId="72" priority="7" stopIfTrue="1" operator="containsText" text="riesgo Moderada">
      <formula>NOT(ISERROR(SEARCH("riesgo Moderada",H12)))</formula>
    </cfRule>
    <cfRule type="containsText" dxfId="71" priority="8" stopIfTrue="1" operator="containsText" text="riesgo Baja">
      <formula>NOT(ISERROR(SEARCH("riesgo Baja",H12)))</formula>
    </cfRule>
    <cfRule type="containsText" dxfId="70" priority="9" stopIfTrue="1" operator="containsText" text=" riesgo Baja">
      <formula>NOT(ISERROR(SEARCH(" riesgo Baja",H12)))</formula>
    </cfRule>
  </conditionalFormatting>
  <conditionalFormatting sqref="J15:J16 H15:H16 J18:J19 H18:H19 J21:J22 H21:H22 J12:J13 H24:H25 J24:J25">
    <cfRule type="containsText" dxfId="69" priority="1" stopIfTrue="1" operator="containsText" text="riesgo Extrema">
      <formula>NOT(ISERROR(SEARCH("riesgo Extrema",H12)))</formula>
    </cfRule>
    <cfRule type="containsText" dxfId="68" priority="2" stopIfTrue="1" operator="containsText" text="riesgo Alta">
      <formula>NOT(ISERROR(SEARCH("riesgo Alta",H12)))</formula>
    </cfRule>
    <cfRule type="containsText" dxfId="67" priority="3" stopIfTrue="1" operator="containsText" text="riesgo Moderada">
      <formula>NOT(ISERROR(SEARCH("riesgo Moderada",H12)))</formula>
    </cfRule>
    <cfRule type="containsText" dxfId="66"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126</v>
      </c>
      <c r="K3" t="s">
        <v>127</v>
      </c>
      <c r="L3" t="s">
        <v>128</v>
      </c>
      <c r="N3" s="5"/>
    </row>
    <row r="4" spans="2:14" ht="107.25" customHeight="1" x14ac:dyDescent="0.2">
      <c r="B4" t="s">
        <v>10</v>
      </c>
      <c r="D4" t="s">
        <v>129</v>
      </c>
      <c r="G4" t="s">
        <v>37</v>
      </c>
      <c r="H4" t="s">
        <v>38</v>
      </c>
      <c r="J4" s="8" t="s">
        <v>130</v>
      </c>
      <c r="K4" s="8" t="s">
        <v>131</v>
      </c>
      <c r="L4" s="8" t="s">
        <v>132</v>
      </c>
      <c r="N4" s="19" t="s">
        <v>98</v>
      </c>
    </row>
    <row r="5" spans="2:14" x14ac:dyDescent="0.2">
      <c r="B5" t="s">
        <v>133</v>
      </c>
      <c r="D5">
        <v>1</v>
      </c>
      <c r="G5" t="s">
        <v>134</v>
      </c>
      <c r="H5" t="s">
        <v>134</v>
      </c>
      <c r="J5">
        <v>0</v>
      </c>
      <c r="K5">
        <v>0</v>
      </c>
      <c r="L5">
        <v>0</v>
      </c>
      <c r="N5" s="5" t="s">
        <v>120</v>
      </c>
    </row>
    <row r="6" spans="2:14" x14ac:dyDescent="0.2">
      <c r="B6" t="s">
        <v>12</v>
      </c>
      <c r="D6">
        <v>0</v>
      </c>
      <c r="J6">
        <v>1</v>
      </c>
      <c r="K6">
        <v>1</v>
      </c>
      <c r="L6">
        <v>1</v>
      </c>
      <c r="N6" s="5" t="s">
        <v>104</v>
      </c>
    </row>
    <row r="7" spans="2:14" ht="38.25" x14ac:dyDescent="0.2">
      <c r="B7" t="s">
        <v>135</v>
      </c>
      <c r="N7" s="20" t="s">
        <v>121</v>
      </c>
    </row>
    <row r="8" spans="2:14" ht="76.5" x14ac:dyDescent="0.2">
      <c r="B8" t="s">
        <v>136</v>
      </c>
      <c r="D8" s="20" t="s">
        <v>88</v>
      </c>
      <c r="E8" s="20" t="s">
        <v>137</v>
      </c>
      <c r="F8" s="20" t="s">
        <v>89</v>
      </c>
      <c r="G8" s="20" t="s">
        <v>138</v>
      </c>
      <c r="H8" s="20" t="s">
        <v>90</v>
      </c>
      <c r="N8" s="5" t="s">
        <v>103</v>
      </c>
    </row>
    <row r="9" spans="2:14" x14ac:dyDescent="0.2">
      <c r="B9" t="s">
        <v>139</v>
      </c>
      <c r="D9" s="42">
        <v>0</v>
      </c>
      <c r="E9" s="42">
        <v>0</v>
      </c>
      <c r="F9" s="42">
        <v>0</v>
      </c>
      <c r="G9" s="42">
        <v>0</v>
      </c>
      <c r="H9" s="42">
        <v>0</v>
      </c>
      <c r="N9" s="5"/>
    </row>
    <row r="10" spans="2:14" x14ac:dyDescent="0.2">
      <c r="B10" t="s">
        <v>11</v>
      </c>
      <c r="D10" s="42">
        <v>15</v>
      </c>
      <c r="E10" s="42">
        <v>15</v>
      </c>
      <c r="F10" s="42">
        <v>30</v>
      </c>
      <c r="G10" s="42">
        <v>15</v>
      </c>
      <c r="H10" s="42">
        <v>25</v>
      </c>
    </row>
    <row r="11" spans="2:14" ht="114.75" x14ac:dyDescent="0.2">
      <c r="B11" s="5" t="s">
        <v>140</v>
      </c>
      <c r="D11" s="20" t="s">
        <v>200</v>
      </c>
      <c r="E11" s="20" t="s">
        <v>201</v>
      </c>
      <c r="F11" s="20" t="s">
        <v>202</v>
      </c>
      <c r="G11" s="20" t="s">
        <v>203</v>
      </c>
      <c r="H11" s="20" t="s">
        <v>204</v>
      </c>
      <c r="I11" s="20" t="s">
        <v>205</v>
      </c>
      <c r="J11" s="20" t="s">
        <v>206</v>
      </c>
    </row>
    <row r="12" spans="2:14" x14ac:dyDescent="0.2">
      <c r="D12">
        <v>0</v>
      </c>
      <c r="E12">
        <v>0</v>
      </c>
      <c r="F12">
        <v>0</v>
      </c>
      <c r="G12">
        <v>0</v>
      </c>
      <c r="H12">
        <v>0</v>
      </c>
      <c r="I12">
        <v>0</v>
      </c>
      <c r="J12">
        <v>0</v>
      </c>
      <c r="L12" t="s">
        <v>210</v>
      </c>
      <c r="N12" t="s">
        <v>221</v>
      </c>
    </row>
    <row r="13" spans="2:14" x14ac:dyDescent="0.2">
      <c r="D13">
        <v>15</v>
      </c>
      <c r="E13">
        <v>15</v>
      </c>
      <c r="F13">
        <v>15</v>
      </c>
      <c r="G13">
        <v>10</v>
      </c>
      <c r="H13">
        <v>15</v>
      </c>
      <c r="I13">
        <v>15</v>
      </c>
      <c r="J13">
        <v>5</v>
      </c>
      <c r="L13" t="s">
        <v>213</v>
      </c>
      <c r="N13" t="s">
        <v>222</v>
      </c>
    </row>
    <row r="14" spans="2:14" x14ac:dyDescent="0.2">
      <c r="G14">
        <v>15</v>
      </c>
      <c r="J14">
        <v>10</v>
      </c>
      <c r="L14" t="s">
        <v>211</v>
      </c>
      <c r="N14" t="s">
        <v>223</v>
      </c>
    </row>
    <row r="16" spans="2:14" ht="15.75" x14ac:dyDescent="0.2">
      <c r="B16" s="13">
        <v>1</v>
      </c>
      <c r="C16" s="16" t="s">
        <v>141</v>
      </c>
      <c r="D16" s="14"/>
      <c r="E16" s="38" t="s">
        <v>134</v>
      </c>
      <c r="I16" s="745"/>
      <c r="J16" s="746"/>
      <c r="K16" s="746"/>
      <c r="L16" s="746"/>
    </row>
    <row r="17" spans="2:12" ht="15.75" x14ac:dyDescent="0.2">
      <c r="B17" s="13">
        <v>2</v>
      </c>
      <c r="C17" s="16" t="s">
        <v>142</v>
      </c>
      <c r="D17" s="14"/>
      <c r="E17" s="14"/>
      <c r="I17" s="84"/>
      <c r="J17" s="85"/>
      <c r="K17" s="85"/>
      <c r="L17" s="85"/>
    </row>
    <row r="18" spans="2:12" ht="15.75" x14ac:dyDescent="0.2">
      <c r="B18" s="13">
        <v>3</v>
      </c>
      <c r="C18" s="16" t="s">
        <v>143</v>
      </c>
      <c r="D18" s="14"/>
      <c r="E18" s="14"/>
      <c r="I18" s="84"/>
      <c r="J18" s="85"/>
      <c r="K18" s="85"/>
      <c r="L18" s="85"/>
    </row>
    <row r="19" spans="2:12" ht="15.75" x14ac:dyDescent="0.2">
      <c r="B19" s="13">
        <v>4</v>
      </c>
      <c r="C19" s="16" t="s">
        <v>144</v>
      </c>
      <c r="D19" s="15"/>
      <c r="E19" s="15"/>
      <c r="I19" s="745"/>
      <c r="J19" s="746"/>
      <c r="K19" s="746"/>
      <c r="L19" s="746"/>
    </row>
    <row r="20" spans="2:12" ht="15.75" x14ac:dyDescent="0.2">
      <c r="B20" s="13">
        <v>5</v>
      </c>
      <c r="C20" s="16" t="s">
        <v>145</v>
      </c>
      <c r="D20" s="15"/>
      <c r="E20" s="15"/>
      <c r="I20" s="745"/>
      <c r="J20" s="746"/>
      <c r="K20" s="746"/>
      <c r="L20" s="746"/>
    </row>
    <row r="21" spans="2:12" ht="15.75" x14ac:dyDescent="0.2">
      <c r="B21" s="1"/>
      <c r="C21" s="27"/>
      <c r="D21" s="15"/>
      <c r="E21" s="15"/>
      <c r="I21" s="84"/>
      <c r="J21" s="85"/>
      <c r="K21" s="85"/>
      <c r="L21" s="85"/>
    </row>
    <row r="24" spans="2:12" x14ac:dyDescent="0.2">
      <c r="B24" s="17">
        <v>13</v>
      </c>
      <c r="C24" s="16" t="s">
        <v>28</v>
      </c>
      <c r="D24" s="17"/>
    </row>
    <row r="25" spans="2:12" x14ac:dyDescent="0.2">
      <c r="B25" s="17">
        <v>11</v>
      </c>
      <c r="C25" s="16" t="s">
        <v>27</v>
      </c>
      <c r="D25" s="17"/>
    </row>
    <row r="26" spans="2:12" x14ac:dyDescent="0.2">
      <c r="B26" s="17">
        <v>7</v>
      </c>
      <c r="C26" s="16" t="s">
        <v>26</v>
      </c>
      <c r="D26" s="17"/>
    </row>
    <row r="27" spans="2:12" x14ac:dyDescent="0.2">
      <c r="B27" s="12">
        <v>6</v>
      </c>
      <c r="C27" s="16" t="s">
        <v>25</v>
      </c>
      <c r="D27" s="12"/>
    </row>
    <row r="28" spans="2:12" x14ac:dyDescent="0.2">
      <c r="B28" s="12">
        <v>1</v>
      </c>
      <c r="C28" s="16" t="s">
        <v>24</v>
      </c>
      <c r="D28" s="12"/>
    </row>
    <row r="29" spans="2:12" x14ac:dyDescent="0.2">
      <c r="B29" s="15"/>
      <c r="C29" s="27"/>
      <c r="D29" s="15"/>
    </row>
    <row r="30" spans="2:12" x14ac:dyDescent="0.2">
      <c r="B30" s="15"/>
      <c r="C30" s="27"/>
      <c r="D30" s="15"/>
    </row>
    <row r="31" spans="2:12" x14ac:dyDescent="0.2">
      <c r="B31" s="15"/>
      <c r="C31" s="27"/>
      <c r="D31" s="15"/>
    </row>
    <row r="32" spans="2:12" x14ac:dyDescent="0.2">
      <c r="B32" s="15"/>
      <c r="C32" s="27"/>
      <c r="D32" s="15"/>
    </row>
    <row r="33" spans="2:14" ht="13.5" customHeight="1" x14ac:dyDescent="0.2">
      <c r="B33" s="15"/>
      <c r="C33" s="27"/>
      <c r="D33" s="15"/>
    </row>
    <row r="34" spans="2:14" ht="13.5" customHeight="1" x14ac:dyDescent="0.2">
      <c r="B34" s="15"/>
      <c r="C34" s="27"/>
      <c r="D34" s="15"/>
    </row>
    <row r="35" spans="2:14" ht="13.5" thickBot="1" x14ac:dyDescent="0.25"/>
    <row r="36" spans="2:14" ht="13.5" thickBot="1" x14ac:dyDescent="0.25">
      <c r="B36" s="13" t="s">
        <v>146</v>
      </c>
      <c r="C36" s="13"/>
      <c r="D36" s="13" t="s">
        <v>97</v>
      </c>
      <c r="I36" s="62" t="s">
        <v>42</v>
      </c>
      <c r="J36" s="63" t="s">
        <v>43</v>
      </c>
      <c r="K36" s="1"/>
      <c r="L36" s="1"/>
      <c r="M36" s="1"/>
      <c r="N36" s="1"/>
    </row>
    <row r="37" spans="2:14" x14ac:dyDescent="0.2">
      <c r="B37" s="13">
        <v>1</v>
      </c>
      <c r="C37" s="52" t="s">
        <v>106</v>
      </c>
      <c r="D37" s="18" t="s">
        <v>147</v>
      </c>
      <c r="E37" s="37"/>
      <c r="F37" s="13"/>
      <c r="G37" s="13"/>
      <c r="I37" s="747" t="s">
        <v>44</v>
      </c>
      <c r="J37" s="60" t="s">
        <v>45</v>
      </c>
      <c r="K37" s="43"/>
      <c r="L37" s="43"/>
      <c r="M37" s="43"/>
      <c r="N37" s="43"/>
    </row>
    <row r="38" spans="2:14" x14ac:dyDescent="0.2">
      <c r="B38" s="13">
        <v>2</v>
      </c>
      <c r="C38" s="52" t="s">
        <v>106</v>
      </c>
      <c r="D38" s="18" t="s">
        <v>149</v>
      </c>
      <c r="E38" s="13"/>
      <c r="F38" s="13"/>
      <c r="G38" s="13"/>
      <c r="I38" s="748"/>
      <c r="J38" s="54" t="s">
        <v>46</v>
      </c>
      <c r="K38" s="44"/>
      <c r="L38" s="44"/>
      <c r="M38" s="44"/>
      <c r="N38" s="44"/>
    </row>
    <row r="39" spans="2:14" x14ac:dyDescent="0.2">
      <c r="B39" s="13">
        <v>3</v>
      </c>
      <c r="C39" s="52" t="s">
        <v>106</v>
      </c>
      <c r="D39" s="18" t="s">
        <v>150</v>
      </c>
      <c r="E39" s="13"/>
      <c r="F39" s="13"/>
      <c r="G39" s="13"/>
      <c r="I39" s="748"/>
      <c r="J39" s="54" t="s">
        <v>49</v>
      </c>
      <c r="K39" s="44"/>
      <c r="L39" s="44"/>
      <c r="M39" s="44"/>
      <c r="N39" s="44"/>
    </row>
    <row r="40" spans="2:14" x14ac:dyDescent="0.2">
      <c r="B40" s="13">
        <v>4</v>
      </c>
      <c r="C40" s="52" t="s">
        <v>106</v>
      </c>
      <c r="D40" s="18" t="s">
        <v>152</v>
      </c>
      <c r="E40" s="13"/>
      <c r="F40" s="13"/>
      <c r="G40" s="13"/>
      <c r="I40" s="748"/>
      <c r="J40" s="54" t="s">
        <v>51</v>
      </c>
      <c r="K40" s="44"/>
      <c r="L40" s="44"/>
      <c r="M40" s="44"/>
      <c r="N40" s="44"/>
    </row>
    <row r="41" spans="2:14" x14ac:dyDescent="0.2">
      <c r="B41" s="13">
        <v>5</v>
      </c>
      <c r="C41" s="52" t="s">
        <v>106</v>
      </c>
      <c r="D41" s="13"/>
      <c r="E41" s="13"/>
      <c r="F41" s="13"/>
      <c r="G41" s="13"/>
      <c r="I41" s="748"/>
      <c r="J41" s="54" t="s">
        <v>53</v>
      </c>
      <c r="K41" s="44"/>
      <c r="L41" s="44"/>
      <c r="M41" s="44"/>
      <c r="N41" s="44"/>
    </row>
    <row r="42" spans="2:14" ht="12.75" customHeight="1" x14ac:dyDescent="0.2">
      <c r="B42" s="13">
        <v>6</v>
      </c>
      <c r="C42" s="52" t="s">
        <v>106</v>
      </c>
      <c r="D42" s="13"/>
      <c r="E42" s="13"/>
      <c r="F42" s="13"/>
      <c r="G42" s="13"/>
      <c r="I42" s="749" t="s">
        <v>54</v>
      </c>
      <c r="J42" s="55" t="s">
        <v>55</v>
      </c>
      <c r="K42" s="44"/>
      <c r="L42" s="44"/>
      <c r="M42" s="44"/>
      <c r="N42" s="44"/>
    </row>
    <row r="43" spans="2:14" x14ac:dyDescent="0.2">
      <c r="B43" s="13">
        <v>7</v>
      </c>
      <c r="C43" s="53" t="s">
        <v>107</v>
      </c>
      <c r="D43" s="13"/>
      <c r="E43" s="13"/>
      <c r="F43" s="13"/>
      <c r="G43" s="13"/>
      <c r="I43" s="750"/>
      <c r="J43" s="55" t="s">
        <v>56</v>
      </c>
      <c r="K43" s="44"/>
      <c r="L43" s="44"/>
      <c r="M43" s="44"/>
      <c r="N43" s="44"/>
    </row>
    <row r="44" spans="2:14" x14ac:dyDescent="0.2">
      <c r="B44" s="13">
        <v>11</v>
      </c>
      <c r="C44" s="53" t="s">
        <v>107</v>
      </c>
      <c r="D44" s="13"/>
      <c r="E44" s="13"/>
      <c r="F44" s="13"/>
      <c r="G44" s="13"/>
      <c r="I44" s="750"/>
      <c r="J44" s="55" t="s">
        <v>57</v>
      </c>
      <c r="K44" s="44"/>
      <c r="L44" s="44"/>
      <c r="M44" s="44"/>
      <c r="N44" s="44"/>
    </row>
    <row r="45" spans="2:14" x14ac:dyDescent="0.2">
      <c r="B45" s="13">
        <v>12</v>
      </c>
      <c r="C45" s="53" t="s">
        <v>148</v>
      </c>
      <c r="D45" s="13"/>
      <c r="E45" s="13"/>
      <c r="F45" s="13"/>
      <c r="G45" s="13"/>
      <c r="I45" s="750"/>
      <c r="J45" s="55" t="s">
        <v>58</v>
      </c>
      <c r="K45" s="44"/>
      <c r="L45" s="44"/>
      <c r="M45" s="44"/>
      <c r="N45" s="44"/>
    </row>
    <row r="46" spans="2:14" x14ac:dyDescent="0.2">
      <c r="B46" s="13">
        <v>13</v>
      </c>
      <c r="C46" s="51" t="s">
        <v>105</v>
      </c>
      <c r="D46" s="13"/>
      <c r="E46" s="13"/>
      <c r="F46" s="13"/>
      <c r="G46" s="13"/>
      <c r="I46" s="743" t="s">
        <v>154</v>
      </c>
      <c r="J46" s="57" t="s">
        <v>60</v>
      </c>
      <c r="K46" s="44"/>
      <c r="L46" s="44"/>
      <c r="M46" s="44"/>
      <c r="N46" s="44"/>
    </row>
    <row r="47" spans="2:14" x14ac:dyDescent="0.2">
      <c r="B47" s="13">
        <v>14</v>
      </c>
      <c r="C47" s="53" t="s">
        <v>148</v>
      </c>
      <c r="D47" s="13"/>
      <c r="E47" s="13"/>
      <c r="F47" s="13"/>
      <c r="G47" s="13"/>
      <c r="I47" s="743"/>
      <c r="J47" s="57" t="s">
        <v>61</v>
      </c>
      <c r="K47" s="44"/>
      <c r="L47" s="44"/>
      <c r="M47" s="44"/>
      <c r="N47" s="44"/>
    </row>
    <row r="48" spans="2:14" x14ac:dyDescent="0.2">
      <c r="B48" s="13">
        <v>18</v>
      </c>
      <c r="C48" s="51" t="s">
        <v>302</v>
      </c>
      <c r="D48" s="13"/>
      <c r="E48" s="13"/>
      <c r="F48" s="13"/>
      <c r="G48" s="13"/>
      <c r="I48" s="743"/>
      <c r="J48" s="57" t="s">
        <v>62</v>
      </c>
      <c r="K48" s="44"/>
      <c r="L48" s="44"/>
      <c r="M48" s="44"/>
      <c r="N48" s="44"/>
    </row>
    <row r="49" spans="2:14" x14ac:dyDescent="0.2">
      <c r="B49" s="13">
        <v>21</v>
      </c>
      <c r="C49" s="51" t="s">
        <v>302</v>
      </c>
      <c r="D49" s="13"/>
      <c r="E49" s="13"/>
      <c r="F49" s="13"/>
      <c r="G49" s="13"/>
      <c r="I49" s="743"/>
      <c r="J49" s="57" t="s">
        <v>63</v>
      </c>
      <c r="K49" s="44"/>
      <c r="L49" s="44"/>
      <c r="M49" s="44"/>
      <c r="N49" s="44"/>
    </row>
    <row r="50" spans="2:14" x14ac:dyDescent="0.2">
      <c r="B50" s="13">
        <v>22</v>
      </c>
      <c r="C50" s="51" t="s">
        <v>108</v>
      </c>
      <c r="D50" s="13"/>
      <c r="E50" s="13"/>
      <c r="F50" s="13"/>
      <c r="G50" s="13"/>
      <c r="I50" s="743"/>
      <c r="J50" s="57" t="s">
        <v>64</v>
      </c>
      <c r="K50" s="44"/>
      <c r="L50" s="44"/>
      <c r="M50" s="44"/>
      <c r="N50" s="44"/>
    </row>
    <row r="51" spans="2:14" x14ac:dyDescent="0.2">
      <c r="B51" s="13">
        <v>24</v>
      </c>
      <c r="C51" s="51" t="s">
        <v>303</v>
      </c>
      <c r="D51" s="13"/>
      <c r="E51" s="13"/>
      <c r="F51" s="13"/>
      <c r="G51" s="13"/>
      <c r="I51" s="743"/>
      <c r="J51" s="57" t="s">
        <v>65</v>
      </c>
      <c r="K51" s="44"/>
      <c r="L51" s="44"/>
      <c r="M51" s="44"/>
      <c r="N51" s="44"/>
    </row>
    <row r="52" spans="2:14" x14ac:dyDescent="0.2">
      <c r="B52" s="13">
        <v>26</v>
      </c>
      <c r="C52" s="56" t="s">
        <v>156</v>
      </c>
      <c r="D52" s="13"/>
      <c r="E52" s="13"/>
      <c r="F52" s="13"/>
      <c r="G52" s="13"/>
      <c r="I52" s="743"/>
      <c r="J52" s="57" t="s">
        <v>66</v>
      </c>
      <c r="K52" s="44"/>
      <c r="L52" s="44"/>
      <c r="M52" s="44"/>
      <c r="N52" s="44"/>
    </row>
    <row r="53" spans="2:14" x14ac:dyDescent="0.2">
      <c r="B53" s="13">
        <v>28</v>
      </c>
      <c r="C53" s="51" t="s">
        <v>303</v>
      </c>
      <c r="D53" s="13"/>
      <c r="E53" s="13"/>
      <c r="F53" s="13"/>
      <c r="G53" s="13"/>
      <c r="I53" s="743"/>
      <c r="J53" s="57" t="s">
        <v>67</v>
      </c>
      <c r="K53" s="44"/>
      <c r="L53" s="44"/>
      <c r="M53" s="44"/>
      <c r="N53" s="44"/>
    </row>
    <row r="54" spans="2:14" x14ac:dyDescent="0.2">
      <c r="B54" s="13">
        <v>30</v>
      </c>
      <c r="C54" s="56" t="s">
        <v>304</v>
      </c>
      <c r="D54" s="13"/>
      <c r="E54" s="13"/>
      <c r="F54" s="13"/>
      <c r="G54" s="13"/>
      <c r="I54" s="744" t="s">
        <v>157</v>
      </c>
      <c r="J54" s="59" t="s">
        <v>69</v>
      </c>
      <c r="K54" s="44"/>
      <c r="L54" s="44"/>
      <c r="M54" s="44"/>
      <c r="N54" s="44"/>
    </row>
    <row r="55" spans="2:14" x14ac:dyDescent="0.2">
      <c r="B55" s="13">
        <v>33</v>
      </c>
      <c r="C55" s="56" t="s">
        <v>304</v>
      </c>
      <c r="D55" s="13"/>
      <c r="E55" s="13"/>
      <c r="F55" s="13"/>
      <c r="G55" s="13"/>
      <c r="I55" s="744"/>
      <c r="J55" s="59" t="s">
        <v>70</v>
      </c>
      <c r="K55" s="44"/>
      <c r="L55" s="44"/>
      <c r="M55" s="44"/>
      <c r="N55" s="44"/>
    </row>
    <row r="56" spans="2:14" x14ac:dyDescent="0.2">
      <c r="B56" s="13">
        <v>35</v>
      </c>
      <c r="C56" s="51" t="s">
        <v>151</v>
      </c>
      <c r="D56" s="13"/>
      <c r="E56" s="13"/>
      <c r="F56" s="13"/>
      <c r="G56" s="13"/>
      <c r="I56" s="744"/>
      <c r="J56" s="59" t="s">
        <v>71</v>
      </c>
      <c r="K56" s="44"/>
      <c r="L56" s="44"/>
      <c r="M56" s="44"/>
      <c r="N56" s="44"/>
    </row>
    <row r="57" spans="2:14" x14ac:dyDescent="0.2">
      <c r="B57" s="13">
        <v>39</v>
      </c>
      <c r="C57" s="58" t="s">
        <v>305</v>
      </c>
      <c r="D57" s="13"/>
      <c r="E57" s="13"/>
      <c r="F57" s="13"/>
      <c r="G57" s="13"/>
      <c r="I57" s="744"/>
      <c r="J57" s="59" t="s">
        <v>72</v>
      </c>
      <c r="K57" s="44"/>
      <c r="L57" s="44"/>
      <c r="M57" s="44"/>
      <c r="N57" s="44"/>
    </row>
    <row r="58" spans="2:14" x14ac:dyDescent="0.2">
      <c r="B58" s="13">
        <v>44</v>
      </c>
      <c r="C58" s="56" t="s">
        <v>153</v>
      </c>
      <c r="D58" s="13"/>
      <c r="E58" s="13"/>
      <c r="F58" s="13"/>
      <c r="G58" s="13"/>
      <c r="I58" s="744"/>
      <c r="J58" s="59" t="s">
        <v>73</v>
      </c>
      <c r="K58" s="44"/>
      <c r="L58" s="44"/>
      <c r="M58" s="44"/>
      <c r="N58" s="44"/>
    </row>
    <row r="59" spans="2:14" x14ac:dyDescent="0.2">
      <c r="B59" s="13">
        <v>52</v>
      </c>
      <c r="C59" s="58" t="s">
        <v>306</v>
      </c>
      <c r="D59" s="13"/>
      <c r="E59" s="13"/>
      <c r="F59" s="13"/>
      <c r="G59" s="13"/>
      <c r="I59" s="744"/>
      <c r="J59" s="59" t="s">
        <v>74</v>
      </c>
      <c r="K59" s="44"/>
      <c r="L59" s="44"/>
      <c r="M59" s="44"/>
      <c r="N59" s="44"/>
    </row>
    <row r="60" spans="2:14" x14ac:dyDescent="0.2">
      <c r="B60" s="13">
        <v>55</v>
      </c>
      <c r="C60" s="56" t="s">
        <v>155</v>
      </c>
      <c r="D60" s="13"/>
      <c r="E60" s="13"/>
      <c r="F60" s="13"/>
      <c r="G60" s="13"/>
      <c r="I60" s="744"/>
      <c r="J60" s="59" t="s">
        <v>75</v>
      </c>
      <c r="K60" s="44"/>
      <c r="L60" s="44"/>
      <c r="M60" s="44"/>
      <c r="N60" s="44"/>
    </row>
    <row r="61" spans="2:14" x14ac:dyDescent="0.2">
      <c r="B61" s="13">
        <v>65</v>
      </c>
      <c r="C61" s="58" t="s">
        <v>307</v>
      </c>
      <c r="D61" s="13"/>
      <c r="E61" s="13"/>
      <c r="F61" s="13"/>
      <c r="G61" s="13"/>
      <c r="I61" s="744"/>
      <c r="J61" s="59" t="s">
        <v>76</v>
      </c>
      <c r="K61" s="44"/>
      <c r="L61" s="44"/>
      <c r="M61" s="44"/>
      <c r="N61" s="44"/>
    </row>
    <row r="62" spans="2:14" x14ac:dyDescent="0.2">
      <c r="I62" s="44"/>
      <c r="J62" s="44"/>
      <c r="K62" s="44"/>
      <c r="L62" s="44"/>
      <c r="M62" s="44"/>
      <c r="N62" s="44"/>
    </row>
    <row r="63" spans="2:14" x14ac:dyDescent="0.2">
      <c r="I63" s="44"/>
      <c r="J63" s="44"/>
      <c r="K63" s="44"/>
      <c r="L63" s="44"/>
      <c r="M63" s="44"/>
      <c r="N63" s="44"/>
    </row>
    <row r="64" spans="2:14" ht="13.5" thickBot="1" x14ac:dyDescent="0.25">
      <c r="I64" s="44"/>
      <c r="J64" s="44"/>
      <c r="K64" s="44"/>
      <c r="L64" s="44"/>
      <c r="M64" s="44"/>
      <c r="N64" s="44"/>
    </row>
    <row r="65" spans="2:14" x14ac:dyDescent="0.2">
      <c r="B65" s="18" t="s">
        <v>158</v>
      </c>
      <c r="C65" s="18"/>
      <c r="E65" s="65" t="s">
        <v>38</v>
      </c>
      <c r="F65" s="66">
        <v>1</v>
      </c>
      <c r="G65" s="66">
        <v>2</v>
      </c>
      <c r="H65" s="66">
        <v>3</v>
      </c>
      <c r="I65" s="67">
        <v>4</v>
      </c>
      <c r="J65" s="44"/>
      <c r="K65" s="44"/>
      <c r="L65" s="44"/>
      <c r="M65" s="44"/>
      <c r="N65" s="44"/>
    </row>
    <row r="66" spans="2:14" ht="15.75" x14ac:dyDescent="0.25">
      <c r="B66" s="41" t="s">
        <v>159</v>
      </c>
      <c r="C66" s="41"/>
      <c r="D66" s="73" t="s">
        <v>160</v>
      </c>
      <c r="E66" s="68">
        <v>1</v>
      </c>
      <c r="F66" s="44">
        <v>6</v>
      </c>
      <c r="G66" s="44">
        <v>7</v>
      </c>
      <c r="H66" s="44">
        <v>11</v>
      </c>
      <c r="I66" s="69">
        <v>13</v>
      </c>
      <c r="J66" s="44"/>
      <c r="K66" s="44"/>
      <c r="L66" s="44"/>
      <c r="M66" s="44"/>
      <c r="N66" s="44"/>
    </row>
    <row r="67" spans="2:14" ht="15.75" x14ac:dyDescent="0.25">
      <c r="B67" s="41" t="s">
        <v>161</v>
      </c>
      <c r="C67" s="41"/>
      <c r="E67" s="68">
        <v>2</v>
      </c>
      <c r="F67" s="44">
        <v>12</v>
      </c>
      <c r="G67" s="44">
        <v>14</v>
      </c>
      <c r="H67" s="44">
        <v>22</v>
      </c>
      <c r="I67" s="69">
        <v>26</v>
      </c>
      <c r="J67" s="44"/>
      <c r="K67" s="44"/>
      <c r="L67" s="44"/>
      <c r="M67" s="44"/>
      <c r="N67" s="44"/>
    </row>
    <row r="68" spans="2:14" ht="15.75" x14ac:dyDescent="0.25">
      <c r="B68" s="41" t="s">
        <v>162</v>
      </c>
      <c r="C68" s="41"/>
      <c r="E68" s="68">
        <v>3</v>
      </c>
      <c r="F68" s="44">
        <v>18</v>
      </c>
      <c r="G68" s="44">
        <v>21</v>
      </c>
      <c r="H68" s="44">
        <v>33</v>
      </c>
      <c r="I68" s="69">
        <v>39</v>
      </c>
      <c r="J68" s="44"/>
      <c r="K68" s="44"/>
      <c r="L68" s="44"/>
      <c r="M68" s="44"/>
      <c r="N68" s="44"/>
    </row>
    <row r="69" spans="2:14" ht="15.75" x14ac:dyDescent="0.25">
      <c r="B69" s="41" t="s">
        <v>163</v>
      </c>
      <c r="C69" s="41"/>
      <c r="E69" s="68">
        <v>4</v>
      </c>
      <c r="F69" s="44">
        <v>24</v>
      </c>
      <c r="G69" s="44">
        <v>28</v>
      </c>
      <c r="H69" s="44">
        <v>44</v>
      </c>
      <c r="I69" s="69">
        <v>52</v>
      </c>
      <c r="J69" s="44"/>
      <c r="K69" s="44"/>
      <c r="L69" s="44"/>
      <c r="M69" s="44"/>
      <c r="N69" s="44"/>
    </row>
    <row r="70" spans="2:14" ht="16.5" thickBot="1" x14ac:dyDescent="0.3">
      <c r="B70" s="41" t="s">
        <v>164</v>
      </c>
      <c r="C70" s="41"/>
      <c r="E70" s="70">
        <v>5</v>
      </c>
      <c r="F70" s="71">
        <v>30</v>
      </c>
      <c r="G70" s="71">
        <v>35</v>
      </c>
      <c r="H70" s="71">
        <v>55</v>
      </c>
      <c r="I70" s="72">
        <v>65</v>
      </c>
      <c r="J70" s="44"/>
      <c r="K70" s="44"/>
      <c r="L70" s="44"/>
      <c r="M70" s="44"/>
      <c r="N70" s="44"/>
    </row>
    <row r="71" spans="2:14" ht="15.75" x14ac:dyDescent="0.25">
      <c r="B71" s="41" t="s">
        <v>165</v>
      </c>
      <c r="C71" s="41"/>
      <c r="I71" s="44"/>
      <c r="J71" s="44"/>
      <c r="K71" s="44"/>
      <c r="L71" s="44"/>
      <c r="M71" s="44"/>
      <c r="N71" s="44"/>
    </row>
    <row r="72" spans="2:14" ht="15.75" x14ac:dyDescent="0.25">
      <c r="B72" s="41" t="s">
        <v>166</v>
      </c>
      <c r="C72" s="41"/>
      <c r="I72" s="44"/>
      <c r="J72" s="44"/>
      <c r="K72" s="44"/>
      <c r="L72" s="44"/>
      <c r="M72" s="44"/>
      <c r="N72" s="44"/>
    </row>
    <row r="73" spans="2:14" ht="15.75" x14ac:dyDescent="0.25">
      <c r="B73" s="41" t="s">
        <v>167</v>
      </c>
      <c r="I73" s="44"/>
      <c r="J73" s="44"/>
      <c r="K73" s="44"/>
      <c r="L73" s="44"/>
      <c r="M73" s="44"/>
      <c r="N73" s="44"/>
    </row>
    <row r="74" spans="2:14" ht="15.75" x14ac:dyDescent="0.25">
      <c r="B74" s="41" t="s">
        <v>168</v>
      </c>
      <c r="F74">
        <v>0</v>
      </c>
      <c r="G74">
        <v>50</v>
      </c>
      <c r="H74">
        <v>0</v>
      </c>
      <c r="I74" s="44"/>
      <c r="J74" s="44"/>
      <c r="K74" s="44"/>
      <c r="L74" s="44"/>
      <c r="M74" s="44"/>
      <c r="N74" s="44"/>
    </row>
    <row r="75" spans="2:14" ht="15.75" x14ac:dyDescent="0.25">
      <c r="B75" s="41" t="s">
        <v>169</v>
      </c>
      <c r="F75">
        <v>51</v>
      </c>
      <c r="G75">
        <v>75</v>
      </c>
      <c r="H75">
        <v>-1</v>
      </c>
      <c r="I75" s="44"/>
      <c r="J75" s="44"/>
      <c r="K75" s="44"/>
      <c r="L75" s="44"/>
      <c r="M75" s="44"/>
      <c r="N75" s="44"/>
    </row>
    <row r="76" spans="2:14" x14ac:dyDescent="0.2">
      <c r="F76">
        <v>76</v>
      </c>
      <c r="G76">
        <v>100</v>
      </c>
      <c r="H76">
        <v>-2</v>
      </c>
      <c r="I76" s="44"/>
      <c r="J76" s="44"/>
      <c r="K76" s="44"/>
      <c r="L76" s="44"/>
      <c r="M76" s="44"/>
      <c r="N76" s="44"/>
    </row>
    <row r="77" spans="2:14" x14ac:dyDescent="0.2">
      <c r="B77" s="18" t="s">
        <v>170</v>
      </c>
      <c r="I77" s="44"/>
      <c r="J77" s="44"/>
      <c r="K77" s="44"/>
      <c r="L77" s="44"/>
      <c r="M77" s="44"/>
      <c r="N77" s="44"/>
    </row>
    <row r="78" spans="2:14" ht="15.75" x14ac:dyDescent="0.25">
      <c r="B78" s="41" t="s">
        <v>171</v>
      </c>
      <c r="D78" s="45" t="s">
        <v>171</v>
      </c>
      <c r="I78" s="44"/>
      <c r="J78" s="44"/>
      <c r="K78" s="44"/>
      <c r="L78" s="44"/>
      <c r="M78" s="44"/>
      <c r="N78" s="44"/>
    </row>
    <row r="79" spans="2:14" ht="15.75" x14ac:dyDescent="0.25">
      <c r="B79" s="41" t="s">
        <v>172</v>
      </c>
      <c r="D79" s="45" t="s">
        <v>173</v>
      </c>
      <c r="I79" s="44"/>
      <c r="J79" s="44"/>
      <c r="K79" s="44"/>
      <c r="L79" s="44"/>
      <c r="M79" s="44"/>
      <c r="N79" s="44"/>
    </row>
    <row r="80" spans="2:14" ht="15.75" x14ac:dyDescent="0.25">
      <c r="B80" s="41" t="s">
        <v>174</v>
      </c>
      <c r="D80" s="45" t="s">
        <v>169</v>
      </c>
      <c r="I80" s="44"/>
      <c r="J80" s="44"/>
      <c r="K80" s="44"/>
      <c r="L80" s="44"/>
      <c r="M80" s="44"/>
      <c r="N80" s="44"/>
    </row>
    <row r="81" spans="2:14" ht="15.75" x14ac:dyDescent="0.25">
      <c r="B81" s="41" t="s">
        <v>169</v>
      </c>
      <c r="D81" s="45" t="s">
        <v>175</v>
      </c>
      <c r="I81" s="44"/>
      <c r="J81" s="44"/>
      <c r="K81" s="44"/>
      <c r="L81" s="44"/>
      <c r="M81" s="44"/>
      <c r="N81" s="44"/>
    </row>
    <row r="82" spans="2:14" ht="15.75" x14ac:dyDescent="0.25">
      <c r="B82" s="41" t="s">
        <v>176</v>
      </c>
      <c r="D82" s="45" t="s">
        <v>3</v>
      </c>
      <c r="I82" s="44"/>
      <c r="J82" s="44"/>
      <c r="K82" s="44"/>
      <c r="L82" s="44"/>
      <c r="M82" s="44"/>
      <c r="N82" s="44"/>
    </row>
    <row r="83" spans="2:14" ht="15.75" x14ac:dyDescent="0.25">
      <c r="B83" s="41" t="s">
        <v>177</v>
      </c>
      <c r="D83" s="61" t="s">
        <v>177</v>
      </c>
      <c r="I83" s="44"/>
      <c r="J83" s="44"/>
      <c r="K83" s="44"/>
      <c r="L83" s="44"/>
      <c r="M83" s="44"/>
      <c r="N83" s="44"/>
    </row>
    <row r="84" spans="2:14" ht="15.75" x14ac:dyDescent="0.25">
      <c r="B84" s="41" t="s">
        <v>3</v>
      </c>
      <c r="D84" s="61" t="s">
        <v>178</v>
      </c>
      <c r="I84" s="44"/>
      <c r="J84" s="44"/>
      <c r="K84" s="44"/>
      <c r="L84" s="44"/>
      <c r="M84" s="44"/>
      <c r="N84" s="44"/>
    </row>
    <row r="85" spans="2:14" x14ac:dyDescent="0.2">
      <c r="I85" s="44"/>
      <c r="J85" s="44"/>
      <c r="K85" s="44"/>
      <c r="L85" s="44"/>
      <c r="M85" s="44"/>
      <c r="N85" s="44"/>
    </row>
    <row r="86" spans="2:14" x14ac:dyDescent="0.2">
      <c r="I86" s="44"/>
      <c r="J86" s="44"/>
      <c r="K86" s="44"/>
      <c r="L86" s="44"/>
      <c r="M86" s="44"/>
      <c r="N86" s="44"/>
    </row>
    <row r="87" spans="2:14" x14ac:dyDescent="0.2">
      <c r="I87" s="44"/>
      <c r="J87" s="44"/>
      <c r="K87" s="44"/>
      <c r="L87" s="44"/>
      <c r="M87" s="44"/>
      <c r="N87" s="44"/>
    </row>
    <row r="88" spans="2:14" x14ac:dyDescent="0.2">
      <c r="I88" s="44"/>
      <c r="J88" s="44"/>
      <c r="K88" s="44"/>
      <c r="L88" s="44"/>
      <c r="M88" s="44"/>
      <c r="N88" s="44"/>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JA56"/>
  <sheetViews>
    <sheetView showGridLines="0" tabSelected="1" zoomScale="60" zoomScaleNormal="60" workbookViewId="0">
      <selection activeCell="AO57" sqref="AO57"/>
    </sheetView>
  </sheetViews>
  <sheetFormatPr baseColWidth="10" defaultColWidth="11.28515625" defaultRowHeight="18" x14ac:dyDescent="0.25"/>
  <cols>
    <col min="1" max="1" width="9.140625" style="99" customWidth="1"/>
    <col min="2" max="2" width="31.85546875" style="99" customWidth="1"/>
    <col min="3" max="3" width="23.7109375" style="99" customWidth="1"/>
    <col min="4" max="4" width="23.28515625" style="99" customWidth="1"/>
    <col min="5" max="5" width="22.85546875" style="99" customWidth="1"/>
    <col min="6" max="6" width="15.85546875" style="99" customWidth="1"/>
    <col min="7" max="7" width="108.5703125" style="99" customWidth="1"/>
    <col min="8" max="8" width="21.7109375" style="99" customWidth="1"/>
    <col min="9" max="9" width="53.5703125" style="99" customWidth="1"/>
    <col min="10" max="10" width="45.140625" style="99" customWidth="1"/>
    <col min="11" max="11" width="48.42578125" style="99" customWidth="1"/>
    <col min="12" max="12" width="41" style="99" customWidth="1"/>
    <col min="13" max="13" width="41.28515625" style="99" customWidth="1"/>
    <col min="14" max="14" width="30.42578125" style="99" customWidth="1"/>
    <col min="15" max="16" width="19.140625" style="100" customWidth="1"/>
    <col min="17" max="17" width="40" style="100" customWidth="1"/>
    <col min="18" max="18" width="27.140625" style="100" customWidth="1"/>
    <col min="19" max="21" width="19.140625" style="100" customWidth="1"/>
    <col min="22" max="22" width="24.85546875" style="100" customWidth="1"/>
    <col min="23" max="23" width="24" style="100" customWidth="1"/>
    <col min="24" max="24" width="21" style="100" customWidth="1"/>
    <col min="25" max="26" width="16.85546875" style="100" customWidth="1"/>
    <col min="27" max="27" width="21" style="99" hidden="1" customWidth="1"/>
    <col min="28" max="28" width="10.140625" style="99" customWidth="1"/>
    <col min="29" max="29" width="24.140625" style="99" customWidth="1"/>
    <col min="30" max="30" width="10.140625" style="99" customWidth="1"/>
    <col min="31" max="31" width="23.140625" style="99" customWidth="1"/>
    <col min="32" max="33" width="0" style="99" hidden="1" customWidth="1"/>
    <col min="34" max="34" width="32.85546875" style="99" customWidth="1"/>
    <col min="35" max="35" width="41.7109375" style="99" customWidth="1"/>
    <col min="36" max="36" width="30" style="99" customWidth="1"/>
    <col min="37" max="37" width="32" style="99" customWidth="1"/>
    <col min="38" max="38" width="17.85546875" style="418" customWidth="1"/>
    <col min="39" max="39" width="18" style="418" customWidth="1"/>
    <col min="40" max="40" width="35.85546875" style="99" customWidth="1"/>
    <col min="41" max="41" width="38.140625" style="99" customWidth="1"/>
    <col min="42" max="42" width="11.28515625" style="99"/>
    <col min="43" max="43" width="47.140625" style="99" customWidth="1"/>
    <col min="44" max="16384" width="11.28515625" style="99"/>
  </cols>
  <sheetData>
    <row r="1" spans="1:261" ht="1.5" customHeight="1" x14ac:dyDescent="0.25"/>
    <row r="2" spans="1:261" ht="1.5" customHeight="1" x14ac:dyDescent="0.25">
      <c r="A2" s="77"/>
      <c r="B2" s="77"/>
      <c r="C2" s="77"/>
      <c r="D2" s="77"/>
      <c r="E2" s="77"/>
      <c r="F2" s="77"/>
      <c r="G2" s="77"/>
      <c r="H2" s="77"/>
      <c r="I2" s="77"/>
      <c r="J2" s="77"/>
      <c r="K2" s="77"/>
      <c r="L2" s="77"/>
      <c r="M2" s="77"/>
      <c r="N2" s="77"/>
      <c r="O2" s="80"/>
      <c r="P2" s="80"/>
      <c r="Q2" s="80"/>
      <c r="R2" s="80"/>
      <c r="S2" s="80"/>
      <c r="T2" s="80"/>
      <c r="U2" s="80"/>
      <c r="V2" s="80"/>
      <c r="W2" s="80"/>
      <c r="X2" s="80"/>
      <c r="Y2" s="80"/>
      <c r="Z2" s="80"/>
      <c r="AA2" s="77"/>
    </row>
    <row r="3" spans="1:261" ht="1.5" customHeight="1" x14ac:dyDescent="0.25">
      <c r="A3" s="77"/>
      <c r="B3" s="77"/>
      <c r="C3" s="77"/>
      <c r="D3" s="77"/>
      <c r="E3" s="77"/>
      <c r="F3" s="77"/>
      <c r="G3" s="77"/>
      <c r="H3" s="77"/>
      <c r="I3" s="77"/>
      <c r="J3" s="77"/>
      <c r="K3" s="77"/>
      <c r="L3" s="77"/>
      <c r="M3" s="77"/>
      <c r="N3" s="77"/>
      <c r="O3" s="80"/>
      <c r="P3" s="80"/>
      <c r="Q3" s="80"/>
      <c r="R3" s="80"/>
      <c r="S3" s="80"/>
      <c r="T3" s="80"/>
      <c r="U3" s="80"/>
      <c r="V3" s="80"/>
      <c r="W3" s="80"/>
      <c r="X3" s="80"/>
      <c r="Y3" s="80"/>
      <c r="Z3" s="80"/>
      <c r="AA3" s="77"/>
    </row>
    <row r="4" spans="1:261" ht="1.5" customHeight="1" thickBot="1" x14ac:dyDescent="0.3">
      <c r="A4" s="77"/>
      <c r="B4" s="77"/>
      <c r="C4" s="77"/>
      <c r="D4" s="77"/>
      <c r="E4" s="77"/>
      <c r="F4" s="77"/>
      <c r="G4" s="77"/>
      <c r="H4" s="77"/>
      <c r="I4" s="77"/>
      <c r="J4" s="77"/>
      <c r="K4" s="77"/>
      <c r="L4" s="77"/>
      <c r="M4" s="77"/>
      <c r="N4" s="77"/>
      <c r="O4" s="80"/>
      <c r="P4" s="80"/>
      <c r="Q4" s="80"/>
      <c r="R4" s="80"/>
      <c r="S4" s="80"/>
      <c r="T4" s="80"/>
      <c r="U4" s="80"/>
      <c r="V4" s="80"/>
      <c r="W4" s="80"/>
      <c r="X4" s="80"/>
      <c r="Y4" s="80"/>
      <c r="Z4" s="80"/>
      <c r="AA4" s="77"/>
    </row>
    <row r="5" spans="1:261" ht="25.5" customHeight="1" x14ac:dyDescent="0.35">
      <c r="A5" s="796"/>
      <c r="B5" s="797"/>
      <c r="C5" s="802" t="s">
        <v>1</v>
      </c>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3" t="s">
        <v>181</v>
      </c>
      <c r="AN5" s="804"/>
      <c r="AO5" s="805" t="s">
        <v>309</v>
      </c>
      <c r="AP5" s="805"/>
      <c r="AQ5" s="805"/>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23.25" customHeight="1" x14ac:dyDescent="0.35">
      <c r="A6" s="798"/>
      <c r="B6" s="799"/>
      <c r="C6" s="806" t="s">
        <v>96</v>
      </c>
      <c r="D6" s="806"/>
      <c r="E6" s="806"/>
      <c r="F6" s="806"/>
      <c r="G6" s="806" t="s">
        <v>182</v>
      </c>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c r="AM6" s="807" t="s">
        <v>183</v>
      </c>
      <c r="AN6" s="808"/>
      <c r="AO6" s="809">
        <v>5</v>
      </c>
      <c r="AP6" s="809"/>
      <c r="AQ6" s="809"/>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49.5" customHeight="1" thickBot="1" x14ac:dyDescent="0.4">
      <c r="A7" s="800"/>
      <c r="B7" s="801"/>
      <c r="C7" s="810" t="s">
        <v>184</v>
      </c>
      <c r="D7" s="810"/>
      <c r="E7" s="810"/>
      <c r="F7" s="810"/>
      <c r="G7" s="810" t="s">
        <v>308</v>
      </c>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52" t="s">
        <v>185</v>
      </c>
      <c r="AN7" s="853"/>
      <c r="AO7" s="783">
        <v>43493</v>
      </c>
      <c r="AP7" s="783"/>
      <c r="AQ7" s="783"/>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customHeight="1" thickBot="1" x14ac:dyDescent="0.3">
      <c r="A8" s="784"/>
      <c r="B8" s="784"/>
      <c r="C8" s="120"/>
      <c r="D8" s="120"/>
      <c r="E8" s="101"/>
      <c r="F8" s="101"/>
      <c r="G8" s="101"/>
      <c r="H8" s="101"/>
      <c r="I8" s="101"/>
      <c r="J8" s="101"/>
      <c r="K8" s="98"/>
      <c r="L8" s="98"/>
      <c r="M8" s="98"/>
      <c r="N8" s="98"/>
      <c r="O8" s="98"/>
      <c r="P8" s="98"/>
      <c r="Q8" s="98"/>
      <c r="R8" s="98"/>
      <c r="S8" s="98"/>
      <c r="T8" s="98"/>
      <c r="U8" s="98"/>
      <c r="V8" s="98"/>
      <c r="W8" s="98"/>
      <c r="X8" s="98"/>
      <c r="Y8" s="98"/>
      <c r="Z8" s="98"/>
      <c r="AA8" s="102"/>
      <c r="AB8" s="98"/>
      <c r="AC8" s="98"/>
      <c r="AD8" s="98"/>
      <c r="AE8" s="98"/>
      <c r="AF8" s="98"/>
      <c r="AG8" s="98"/>
      <c r="AH8" s="98"/>
      <c r="AI8" s="98"/>
      <c r="AJ8" s="98"/>
      <c r="AK8" s="98"/>
      <c r="AL8" s="424"/>
      <c r="AM8" s="424"/>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c r="IV8" s="98"/>
      <c r="IW8" s="98"/>
      <c r="IX8" s="98"/>
      <c r="IY8" s="98"/>
      <c r="IZ8" s="98"/>
      <c r="JA8" s="98"/>
    </row>
    <row r="9" spans="1:261" ht="23.25" customHeight="1" thickBot="1" x14ac:dyDescent="0.3">
      <c r="A9" s="248"/>
      <c r="B9" s="785">
        <v>44182</v>
      </c>
      <c r="C9" s="786"/>
      <c r="D9" s="787" t="s">
        <v>518</v>
      </c>
      <c r="E9" s="788"/>
      <c r="F9" s="788"/>
      <c r="G9" s="788"/>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c r="AG9" s="788"/>
      <c r="AH9" s="788"/>
      <c r="AI9" s="788"/>
      <c r="AJ9" s="788"/>
      <c r="AK9" s="788"/>
      <c r="AL9" s="788"/>
      <c r="AM9" s="788"/>
      <c r="AN9" s="788"/>
      <c r="AO9" s="788"/>
      <c r="AP9" s="788"/>
      <c r="AQ9" s="789"/>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customHeight="1" thickBot="1" x14ac:dyDescent="0.3">
      <c r="A10" s="790" t="s">
        <v>187</v>
      </c>
      <c r="B10" s="791"/>
      <c r="C10" s="792"/>
      <c r="D10" s="793" t="s">
        <v>265</v>
      </c>
      <c r="E10" s="794"/>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5"/>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thickBot="1" x14ac:dyDescent="0.3">
      <c r="A11" s="120"/>
      <c r="B11" s="120"/>
      <c r="C11" s="120"/>
      <c r="D11" s="120"/>
      <c r="E11" s="101"/>
      <c r="F11" s="101"/>
      <c r="G11" s="101" t="s">
        <v>188</v>
      </c>
      <c r="H11" s="101"/>
      <c r="I11" s="101"/>
      <c r="J11" s="101"/>
      <c r="K11" s="98"/>
      <c r="L11" s="98"/>
      <c r="M11" s="98"/>
      <c r="N11" s="98"/>
      <c r="O11" s="98"/>
      <c r="P11" s="98"/>
      <c r="Q11" s="98"/>
      <c r="R11" s="98"/>
      <c r="S11" s="98"/>
      <c r="T11" s="98"/>
      <c r="U11" s="98"/>
      <c r="V11" s="98"/>
      <c r="W11" s="98"/>
      <c r="X11" s="98"/>
      <c r="Y11" s="98"/>
      <c r="Z11" s="98"/>
      <c r="AA11" s="102"/>
      <c r="AB11" s="98"/>
      <c r="AC11" s="98"/>
      <c r="AD11" s="98"/>
      <c r="AE11" s="98"/>
      <c r="AF11" s="98"/>
      <c r="AG11" s="98"/>
      <c r="AH11" s="98"/>
      <c r="AI11" s="98"/>
      <c r="AJ11" s="98"/>
      <c r="AK11" s="98"/>
      <c r="AL11" s="424"/>
      <c r="AM11" s="424"/>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c r="IV11" s="98"/>
      <c r="IW11" s="98"/>
      <c r="IX11" s="98"/>
      <c r="IY11" s="98"/>
      <c r="IZ11" s="98"/>
      <c r="JA11" s="98"/>
    </row>
    <row r="12" spans="1:261" ht="33" customHeight="1" thickBot="1" x14ac:dyDescent="0.3">
      <c r="A12" s="827" t="s">
        <v>189</v>
      </c>
      <c r="B12" s="828"/>
      <c r="C12" s="828"/>
      <c r="D12" s="828"/>
      <c r="E12" s="828"/>
      <c r="F12" s="828"/>
      <c r="G12" s="828"/>
      <c r="H12" s="828"/>
      <c r="I12" s="828"/>
      <c r="J12" s="828"/>
      <c r="K12" s="828"/>
      <c r="L12" s="828"/>
      <c r="M12" s="828"/>
      <c r="N12" s="828"/>
      <c r="O12" s="828"/>
      <c r="P12" s="828"/>
      <c r="Q12" s="828"/>
      <c r="R12" s="828"/>
      <c r="S12" s="828"/>
      <c r="T12" s="828"/>
      <c r="U12" s="828"/>
      <c r="V12" s="828"/>
      <c r="W12" s="828"/>
      <c r="X12" s="828"/>
      <c r="Y12" s="828"/>
      <c r="Z12" s="828"/>
      <c r="AA12" s="828"/>
      <c r="AB12" s="828"/>
      <c r="AC12" s="828"/>
      <c r="AD12" s="828"/>
      <c r="AE12" s="828"/>
      <c r="AF12" s="828"/>
      <c r="AG12" s="828"/>
      <c r="AH12" s="828"/>
      <c r="AI12" s="828"/>
      <c r="AJ12" s="828"/>
      <c r="AK12" s="828"/>
      <c r="AL12" s="828"/>
      <c r="AM12" s="828"/>
      <c r="AN12" s="828"/>
      <c r="AO12" s="828"/>
      <c r="AP12" s="828"/>
      <c r="AQ12" s="829"/>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customHeight="1" thickBot="1" x14ac:dyDescent="0.3">
      <c r="A13" s="830" t="s">
        <v>190</v>
      </c>
      <c r="B13" s="831"/>
      <c r="C13" s="831"/>
      <c r="D13" s="831"/>
      <c r="E13" s="831"/>
      <c r="F13" s="831"/>
      <c r="G13" s="831"/>
      <c r="H13" s="831"/>
      <c r="I13" s="831"/>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831"/>
      <c r="AK13" s="831"/>
      <c r="AL13" s="831"/>
      <c r="AM13" s="831"/>
      <c r="AN13" s="831"/>
      <c r="AO13" s="831"/>
      <c r="AP13" s="831"/>
      <c r="AQ13" s="832"/>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row>
    <row r="14" spans="1:261" ht="33" customHeight="1" thickBot="1" x14ac:dyDescent="0.3">
      <c r="A14" s="833" t="s">
        <v>77</v>
      </c>
      <c r="B14" s="834"/>
      <c r="C14" s="834"/>
      <c r="D14" s="834"/>
      <c r="E14" s="834"/>
      <c r="F14" s="834"/>
      <c r="G14" s="834"/>
      <c r="H14" s="834"/>
      <c r="I14" s="835"/>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spans="1:261" ht="18.75" customHeight="1" thickBot="1" x14ac:dyDescent="0.3">
      <c r="A15" s="836"/>
      <c r="B15" s="836"/>
      <c r="C15" s="836"/>
      <c r="D15" s="836"/>
      <c r="E15" s="836"/>
      <c r="F15" s="836"/>
      <c r="G15" s="836"/>
      <c r="H15" s="836"/>
      <c r="I15" s="836"/>
      <c r="J15" s="75"/>
      <c r="K15" s="75"/>
      <c r="L15" s="75"/>
      <c r="M15" s="75"/>
      <c r="N15" s="75"/>
      <c r="O15" s="75"/>
      <c r="P15" s="75"/>
      <c r="Q15" s="75"/>
      <c r="R15" s="75"/>
      <c r="S15" s="75"/>
      <c r="T15" s="75"/>
      <c r="U15" s="75"/>
      <c r="V15" s="75"/>
      <c r="W15" s="75"/>
      <c r="X15" s="75"/>
      <c r="Y15" s="75"/>
      <c r="Z15" s="75"/>
      <c r="AA15" s="75"/>
      <c r="AB15" s="75"/>
      <c r="AC15" s="75"/>
      <c r="AD15" s="75"/>
      <c r="AE15" s="75"/>
    </row>
    <row r="16" spans="1:261" ht="53.25" customHeight="1" x14ac:dyDescent="0.25">
      <c r="A16" s="107"/>
      <c r="B16" s="108"/>
      <c r="C16" s="108"/>
      <c r="D16" s="108"/>
      <c r="E16" s="108"/>
      <c r="F16" s="108"/>
      <c r="G16" s="108"/>
      <c r="H16" s="108"/>
      <c r="I16" s="109"/>
      <c r="J16" s="75"/>
      <c r="K16" s="125" t="s">
        <v>227</v>
      </c>
      <c r="L16" s="125" t="s">
        <v>229</v>
      </c>
      <c r="M16" s="125" t="s">
        <v>230</v>
      </c>
      <c r="N16" s="75"/>
      <c r="O16" s="75"/>
      <c r="P16" s="75"/>
      <c r="Q16" s="75"/>
      <c r="R16" s="75"/>
      <c r="S16" s="75"/>
      <c r="T16" s="75"/>
      <c r="U16" s="75"/>
      <c r="V16" s="75"/>
      <c r="W16" s="75"/>
      <c r="X16" s="75"/>
      <c r="Y16" s="75"/>
      <c r="Z16" s="75"/>
      <c r="AA16" s="75"/>
      <c r="AB16" s="75"/>
      <c r="AC16" s="75"/>
      <c r="AD16" s="75"/>
      <c r="AE16" s="75"/>
    </row>
    <row r="17" spans="1:43" ht="165" customHeight="1" x14ac:dyDescent="0.25">
      <c r="A17" s="837" t="s">
        <v>226</v>
      </c>
      <c r="B17" s="838"/>
      <c r="C17" s="838"/>
      <c r="D17" s="838"/>
      <c r="E17" s="838"/>
      <c r="F17" s="838"/>
      <c r="G17" s="838"/>
      <c r="H17" s="838"/>
      <c r="I17" s="839"/>
      <c r="J17" s="104"/>
      <c r="K17" s="129" t="s">
        <v>228</v>
      </c>
      <c r="L17" s="129" t="s">
        <v>514</v>
      </c>
      <c r="M17" s="129" t="s">
        <v>231</v>
      </c>
      <c r="N17" s="104"/>
      <c r="O17" s="104"/>
      <c r="P17" s="104"/>
      <c r="Q17" s="104"/>
      <c r="R17" s="104"/>
      <c r="S17" s="104"/>
      <c r="T17" s="104"/>
      <c r="U17" s="104"/>
      <c r="V17" s="104"/>
      <c r="W17" s="104"/>
      <c r="X17" s="104"/>
      <c r="Y17" s="104"/>
      <c r="Z17" s="104"/>
      <c r="AA17" s="104"/>
      <c r="AB17" s="104"/>
      <c r="AC17" s="104"/>
      <c r="AD17" s="104"/>
      <c r="AE17" s="104"/>
    </row>
    <row r="18" spans="1:43" ht="105.75" customHeight="1" thickBot="1" x14ac:dyDescent="0.3">
      <c r="A18" s="840"/>
      <c r="B18" s="841"/>
      <c r="C18" s="841"/>
      <c r="D18" s="841"/>
      <c r="E18" s="841"/>
      <c r="F18" s="841"/>
      <c r="G18" s="841"/>
      <c r="H18" s="841"/>
      <c r="I18" s="842"/>
      <c r="J18" s="117"/>
      <c r="K18" s="130" t="s">
        <v>232</v>
      </c>
      <c r="L18" s="130" t="s">
        <v>515</v>
      </c>
      <c r="M18" s="117"/>
      <c r="N18" s="117"/>
      <c r="O18" s="117"/>
      <c r="P18" s="121"/>
      <c r="Q18" s="117"/>
      <c r="R18" s="121"/>
      <c r="S18" s="117"/>
      <c r="T18" s="121"/>
      <c r="U18" s="121"/>
      <c r="V18" s="121"/>
      <c r="W18" s="121"/>
      <c r="X18" s="121"/>
      <c r="Y18" s="117"/>
      <c r="Z18" s="117"/>
      <c r="AA18" s="117"/>
    </row>
    <row r="19" spans="1:43" ht="30" customHeight="1" x14ac:dyDescent="0.25">
      <c r="A19" s="843" t="s">
        <v>78</v>
      </c>
      <c r="B19" s="844"/>
      <c r="C19" s="845"/>
      <c r="D19" s="845"/>
      <c r="E19" s="845"/>
      <c r="F19" s="845"/>
      <c r="G19" s="872" t="s">
        <v>79</v>
      </c>
      <c r="H19" s="848" t="s">
        <v>208</v>
      </c>
      <c r="I19" s="848"/>
      <c r="J19" s="848"/>
      <c r="K19" s="848"/>
      <c r="L19" s="848"/>
      <c r="M19" s="848"/>
      <c r="N19" s="848"/>
      <c r="O19" s="848"/>
      <c r="P19" s="849"/>
      <c r="Q19" s="862" t="s">
        <v>209</v>
      </c>
      <c r="R19" s="863"/>
      <c r="S19" s="862" t="s">
        <v>212</v>
      </c>
      <c r="T19" s="868"/>
      <c r="U19" s="863"/>
      <c r="V19" s="866" t="s">
        <v>218</v>
      </c>
      <c r="W19" s="122"/>
      <c r="X19" s="122"/>
      <c r="Y19" s="845" t="s">
        <v>80</v>
      </c>
      <c r="Z19" s="845"/>
      <c r="AA19" s="845"/>
      <c r="AB19" s="845"/>
      <c r="AC19" s="826" t="s">
        <v>81</v>
      </c>
      <c r="AD19" s="826"/>
      <c r="AE19" s="826"/>
      <c r="AF19" s="826"/>
      <c r="AG19" s="110"/>
      <c r="AH19" s="815" t="s">
        <v>91</v>
      </c>
      <c r="AI19" s="816"/>
      <c r="AJ19" s="816"/>
      <c r="AK19" s="816"/>
      <c r="AL19" s="816"/>
      <c r="AM19" s="816"/>
      <c r="AN19" s="816"/>
      <c r="AO19" s="816"/>
      <c r="AP19" s="816"/>
      <c r="AQ19" s="816"/>
    </row>
    <row r="20" spans="1:43" ht="30" customHeight="1" x14ac:dyDescent="0.25">
      <c r="A20" s="846"/>
      <c r="B20" s="847"/>
      <c r="C20" s="819"/>
      <c r="D20" s="819"/>
      <c r="E20" s="819"/>
      <c r="F20" s="819"/>
      <c r="G20" s="873"/>
      <c r="H20" s="850"/>
      <c r="I20" s="850"/>
      <c r="J20" s="850"/>
      <c r="K20" s="850"/>
      <c r="L20" s="850"/>
      <c r="M20" s="850"/>
      <c r="N20" s="850"/>
      <c r="O20" s="850"/>
      <c r="P20" s="851"/>
      <c r="Q20" s="864"/>
      <c r="R20" s="865"/>
      <c r="S20" s="864"/>
      <c r="T20" s="869"/>
      <c r="U20" s="865"/>
      <c r="V20" s="867"/>
      <c r="W20" s="123"/>
      <c r="X20" s="123"/>
      <c r="Y20" s="817" t="s">
        <v>82</v>
      </c>
      <c r="Z20" s="819" t="s">
        <v>83</v>
      </c>
      <c r="AA20" s="819" t="s">
        <v>83</v>
      </c>
      <c r="AB20" s="817" t="s">
        <v>37</v>
      </c>
      <c r="AC20" s="821" t="s">
        <v>38</v>
      </c>
      <c r="AD20" s="821" t="s">
        <v>191</v>
      </c>
      <c r="AE20" s="821" t="s">
        <v>84</v>
      </c>
      <c r="AF20" s="821" t="s">
        <v>84</v>
      </c>
      <c r="AG20" s="111"/>
      <c r="AH20" s="811" t="s">
        <v>192</v>
      </c>
      <c r="AI20" s="126" t="s">
        <v>93</v>
      </c>
      <c r="AJ20" s="870"/>
      <c r="AK20" s="814"/>
      <c r="AL20" s="813" t="s">
        <v>94</v>
      </c>
      <c r="AM20" s="814"/>
      <c r="AN20" s="811" t="s">
        <v>180</v>
      </c>
      <c r="AO20" s="811" t="s">
        <v>539</v>
      </c>
      <c r="AP20" s="822" t="s">
        <v>179</v>
      </c>
      <c r="AQ20" s="823"/>
    </row>
    <row r="21" spans="1:43" ht="141" customHeight="1" x14ac:dyDescent="0.25">
      <c r="A21" s="112" t="s">
        <v>7</v>
      </c>
      <c r="B21" s="113" t="s">
        <v>8</v>
      </c>
      <c r="C21" s="118" t="s">
        <v>37</v>
      </c>
      <c r="D21" s="118" t="s">
        <v>38</v>
      </c>
      <c r="E21" s="118" t="s">
        <v>85</v>
      </c>
      <c r="F21" s="118" t="s">
        <v>86</v>
      </c>
      <c r="G21" s="118" t="s">
        <v>87</v>
      </c>
      <c r="H21" s="114" t="s">
        <v>200</v>
      </c>
      <c r="I21" s="114" t="s">
        <v>201</v>
      </c>
      <c r="J21" s="114" t="s">
        <v>202</v>
      </c>
      <c r="K21" s="114" t="s">
        <v>203</v>
      </c>
      <c r="L21" s="114" t="s">
        <v>204</v>
      </c>
      <c r="M21" s="114" t="s">
        <v>205</v>
      </c>
      <c r="N21" s="114" t="s">
        <v>206</v>
      </c>
      <c r="O21" s="114" t="s">
        <v>207</v>
      </c>
      <c r="P21" s="128" t="s">
        <v>215</v>
      </c>
      <c r="Q21" s="154" t="s">
        <v>217</v>
      </c>
      <c r="R21" s="128" t="s">
        <v>216</v>
      </c>
      <c r="S21" s="154" t="s">
        <v>220</v>
      </c>
      <c r="T21" s="127" t="s">
        <v>219</v>
      </c>
      <c r="U21" s="127" t="s">
        <v>224</v>
      </c>
      <c r="V21" s="867"/>
      <c r="W21" s="123" t="s">
        <v>214</v>
      </c>
      <c r="X21" s="123" t="s">
        <v>36</v>
      </c>
      <c r="Y21" s="818"/>
      <c r="Z21" s="820"/>
      <c r="AA21" s="820"/>
      <c r="AB21" s="818"/>
      <c r="AC21" s="817"/>
      <c r="AD21" s="817"/>
      <c r="AE21" s="817"/>
      <c r="AF21" s="817"/>
      <c r="AG21" s="119" t="s">
        <v>98</v>
      </c>
      <c r="AH21" s="812"/>
      <c r="AI21" s="119" t="s">
        <v>92</v>
      </c>
      <c r="AJ21" s="119" t="s">
        <v>99</v>
      </c>
      <c r="AK21" s="119" t="s">
        <v>100</v>
      </c>
      <c r="AL21" s="411" t="s">
        <v>101</v>
      </c>
      <c r="AM21" s="411" t="s">
        <v>102</v>
      </c>
      <c r="AN21" s="812"/>
      <c r="AO21" s="812"/>
      <c r="AP21" s="824"/>
      <c r="AQ21" s="825"/>
    </row>
    <row r="22" spans="1:43" ht="210" customHeight="1" x14ac:dyDescent="0.25">
      <c r="A22" s="854">
        <v>1</v>
      </c>
      <c r="B22" s="854" t="str">
        <f>'SEPG-F-057'!C13</f>
        <v>Revelar  información reservada y clasificada para beneficio propio o de un tercero</v>
      </c>
      <c r="C22" s="125">
        <f>'SEPG-F-059'!Y26</f>
        <v>3</v>
      </c>
      <c r="D22" s="421">
        <f>'SEPG-F-059'!Y27</f>
        <v>11</v>
      </c>
      <c r="E22" s="422">
        <f>C22*D22</f>
        <v>33</v>
      </c>
      <c r="F22" s="876">
        <v>1</v>
      </c>
      <c r="G22" s="757" t="s">
        <v>593</v>
      </c>
      <c r="H22" s="755">
        <v>15</v>
      </c>
      <c r="I22" s="778">
        <v>15</v>
      </c>
      <c r="J22" s="778">
        <v>15</v>
      </c>
      <c r="K22" s="778">
        <v>10</v>
      </c>
      <c r="L22" s="778">
        <v>15</v>
      </c>
      <c r="M22" s="778">
        <v>15</v>
      </c>
      <c r="N22" s="778">
        <v>10</v>
      </c>
      <c r="O22" s="752">
        <f>SUM(H22:N22)</f>
        <v>95</v>
      </c>
      <c r="P22" s="752" t="str">
        <f t="shared" ref="P22:P31" si="0">+IF(AND(O22&lt;=100,O22&gt;=96),"FUERTE",IF(AND(O22&lt;=95,O22&gt;=86),"MODERADO",IF(AND(O22&lt;=85,O22&gt;=0),"DEBIL","-")))</f>
        <v>MODERADO</v>
      </c>
      <c r="Q22" s="751" t="s">
        <v>210</v>
      </c>
      <c r="R22" s="751" t="str">
        <f t="shared" ref="R22:R31" si="1">+IF(Q22="El control se ejecuta de manera consistente por parte del responsable.","FUERTE",IF(Q22="El control se ejecuta algunas veces por parte del responsable.","MODERADO",IF(Q22="El control no se ejecuta por parte del responsable.","DEBIL","-")))</f>
        <v>FUERTE</v>
      </c>
      <c r="S22" s="752" t="str">
        <f t="shared" ref="S22:S31"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MODERADO</v>
      </c>
      <c r="T22" s="752">
        <f>+IF(S22="FUERTE",100,IF(S22="MODERADO",50,IF(S22="DEBIL",0,"-")))</f>
        <v>50</v>
      </c>
      <c r="U22" s="752" t="str">
        <f t="shared" ref="U22:U31" si="3">+IF(S22="FUERTE","NO","SI")</f>
        <v>SI</v>
      </c>
      <c r="V22" s="752" t="str">
        <f>IFERROR(IF(AVERAGE(T22:T23)=100,"FUERTE",IF(AVERAGE(T22:T23)&gt;=50,"MODERADO","DEBIL")),"-")</f>
        <v>MODERADO</v>
      </c>
      <c r="W22" s="751" t="s">
        <v>221</v>
      </c>
      <c r="X22" s="751" t="s">
        <v>222</v>
      </c>
      <c r="Y22" s="752" t="str">
        <f ca="1">IFERROR(IF(W22="No disminuye",0,IF(_xlfn.CONCAT(V22,W22)="MODERADODirectamente",-1,IF(_xlfn.CONCAT(V22,W22)="FUERTEDirectamente",-2,"-"))),"-")</f>
        <v>-</v>
      </c>
      <c r="Z22" s="752">
        <f>IFERROR(IF(X22="No disminuye",0,IF(_xlfn.CONCAT(V22,X22)="FUERTEDirectamente",-2,IF(_xlfn.CONCAT(V22,X22)="MODERADODirectamente",-1,IF(_xlfn.CONCAT(V22,X22)="FUERTEIndirectamente",-1,"0")))),"-")</f>
        <v>0</v>
      </c>
      <c r="AA22" s="115">
        <f>IF(COUNTA(#REF!)=2,"Seleccione una opcion P o I",IF(ISNUMBER(O22),LOOKUP(O22,DB!$F$74:$G$76,DB!$H$74:$H$76),""))</f>
        <v>-2</v>
      </c>
      <c r="AB22" s="751">
        <f ca="1">IFERROR(IF(C22+MIN(Y22:Y23)&lt;1,1,C22+MIN(Y22:Y23)),"")</f>
        <v>3</v>
      </c>
      <c r="AC22" s="751">
        <f ca="1">IFERROR(IF(D22+Z22=0,$D22,IF(D22+Z22&lt;0,'SEPG-F-059'!$L$17,IF(ISNUMBER(OFFSET(OFFSET('SEPG-F-059'!$L$16,MATCH($D22,'SEPG-F-059'!$L$17:$L$20,0),0),$Z22,0)),OFFSET(OFFSET('SEPG-F-059'!$L$16,MATCH($D22,'SEPG-F-059'!$L$17:$L$20,0),0),$Z22,0),'SEPG-F-059'!$L$17))),$D22)</f>
        <v>11</v>
      </c>
      <c r="AD22" s="751">
        <f ca="1">IFERROR(+AC22*AB22,)</f>
        <v>33</v>
      </c>
      <c r="AE22" s="751" t="str">
        <f ca="1">IFERROR(VLOOKUP(AD22,DB!$B$37:$D$61,2,FALSE),"")</f>
        <v>Riesgo Alto (Z-9)</v>
      </c>
      <c r="AF22" s="116">
        <f>IF(COUNTA(#REF!)=1,AA22,0)</f>
        <v>-2</v>
      </c>
      <c r="AG22" s="116">
        <f>IF(COUNTA(#REF!)=1,AA22,0)</f>
        <v>-2</v>
      </c>
      <c r="AH22" s="755" t="s">
        <v>104</v>
      </c>
      <c r="AI22" s="329" t="s">
        <v>570</v>
      </c>
      <c r="AJ22" s="329" t="s">
        <v>571</v>
      </c>
      <c r="AK22" s="329" t="s">
        <v>572</v>
      </c>
      <c r="AL22" s="419">
        <v>44197</v>
      </c>
      <c r="AM22" s="419">
        <v>44561</v>
      </c>
      <c r="AN22" s="330" t="s">
        <v>516</v>
      </c>
      <c r="AO22" s="329" t="s">
        <v>573</v>
      </c>
      <c r="AP22" s="765" t="s">
        <v>574</v>
      </c>
      <c r="AQ22" s="765"/>
    </row>
    <row r="23" spans="1:43" ht="126" customHeight="1" x14ac:dyDescent="0.25">
      <c r="A23" s="854"/>
      <c r="B23" s="854"/>
      <c r="C23" s="854" t="str">
        <f>'SEPG-F-059'!Z26</f>
        <v xml:space="preserve">Posible </v>
      </c>
      <c r="D23" s="854" t="str">
        <f>'SEPG-F-059'!Z27</f>
        <v>Mayor</v>
      </c>
      <c r="E23" s="877" t="str">
        <f>'SEPG-F-059'!$AB$26</f>
        <v>Riesgo Alto (Z-9)</v>
      </c>
      <c r="F23" s="876"/>
      <c r="G23" s="757"/>
      <c r="H23" s="755"/>
      <c r="I23" s="778"/>
      <c r="J23" s="778"/>
      <c r="K23" s="778"/>
      <c r="L23" s="778"/>
      <c r="M23" s="778"/>
      <c r="N23" s="778"/>
      <c r="O23" s="752"/>
      <c r="P23" s="752"/>
      <c r="Q23" s="751"/>
      <c r="R23" s="751"/>
      <c r="S23" s="752"/>
      <c r="T23" s="752"/>
      <c r="U23" s="752"/>
      <c r="V23" s="752"/>
      <c r="W23" s="751"/>
      <c r="X23" s="751"/>
      <c r="Y23" s="752"/>
      <c r="Z23" s="752"/>
      <c r="AA23" s="115" t="str">
        <f>IF(COUNTA(#REF!)=2,"Seleccione una opcion P o I",IF(ISNUMBER(O23),LOOKUP(O23,DB!$F$74:$G$76,DB!$H$74:$H$76),""))</f>
        <v/>
      </c>
      <c r="AB23" s="751"/>
      <c r="AC23" s="751"/>
      <c r="AD23" s="751"/>
      <c r="AE23" s="751"/>
      <c r="AF23" s="116" t="str">
        <f>IF(COUNTA(#REF!)=1,AA23,0)</f>
        <v/>
      </c>
      <c r="AG23" s="116" t="str">
        <f>IF(COUNTA(#REF!)=1,AA23,0)</f>
        <v/>
      </c>
      <c r="AH23" s="755"/>
      <c r="AI23" s="329" t="s">
        <v>537</v>
      </c>
      <c r="AJ23" s="329" t="s">
        <v>583</v>
      </c>
      <c r="AK23" s="329" t="s">
        <v>581</v>
      </c>
      <c r="AL23" s="419">
        <v>44197</v>
      </c>
      <c r="AM23" s="419">
        <v>44408</v>
      </c>
      <c r="AN23" s="330" t="s">
        <v>516</v>
      </c>
      <c r="AO23" s="329" t="s">
        <v>540</v>
      </c>
      <c r="AP23" s="765">
        <v>1</v>
      </c>
      <c r="AQ23" s="765"/>
    </row>
    <row r="24" spans="1:43" ht="126" customHeight="1" x14ac:dyDescent="0.25">
      <c r="A24" s="854"/>
      <c r="B24" s="854"/>
      <c r="C24" s="854"/>
      <c r="D24" s="854"/>
      <c r="E24" s="877"/>
      <c r="F24" s="876"/>
      <c r="G24" s="328" t="s">
        <v>568</v>
      </c>
      <c r="H24" s="406">
        <v>15</v>
      </c>
      <c r="I24" s="192">
        <v>15</v>
      </c>
      <c r="J24" s="192">
        <v>15</v>
      </c>
      <c r="K24" s="192">
        <v>10</v>
      </c>
      <c r="L24" s="192">
        <v>15</v>
      </c>
      <c r="M24" s="192">
        <v>15</v>
      </c>
      <c r="N24" s="192">
        <v>5</v>
      </c>
      <c r="O24" s="327">
        <f>SUM(H24:N24)</f>
        <v>90</v>
      </c>
      <c r="P24" s="327" t="str">
        <f>+IF(AND(O24&lt;=100,O24&gt;=96),"FUERTE",IF(AND(O24&lt;=95,O24&gt;=86),"MODERADO",IF(AND(O24&lt;=85,O24&gt;=0),"DEBIL","-")))</f>
        <v>MODERADO</v>
      </c>
      <c r="Q24" s="326" t="s">
        <v>210</v>
      </c>
      <c r="R24" s="326" t="str">
        <f>+IF(Q24="El control se ejecuta de manera consistente por parte del responsable.","FUERTE",IF(Q24="El control se ejecuta algunas veces por parte del responsable.","MODERADO",IF(Q24="El control no se ejecuta por parte del responsable.","DEBIL","-")))</f>
        <v>FUERTE</v>
      </c>
      <c r="S24" s="327" t="str">
        <f>IFERROR(IF((IF(Q24="El control se ejecuta de manera consistente por parte del responsable.",1,IF(Q24="El control se ejecuta algunas veces por parte del responsable.",0.5,IF(Q24="El control no se ejecuta por parte del responsable.",0,"-")))+IF(AND(O24&lt;=100,O24&gt;=96),1,IF(AND(O24&lt;=95,O24&gt;=86),0.5,IF(AND(O24&lt;=85,O24&gt;=0),0,"-"))))=2,"FUERTE",IF((IF(Q24="El control se ejecuta de manera consistente por parte del responsable.",1,IF(Q24="El control se ejecuta algunas veces por parte del responsable.",0.5,IF(Q24="El control no se ejecuta por parte del responsable.",0,"-")))+IF(AND(O24&lt;=100,O24&gt;=96),1,IF(AND(O24&lt;=95,O24&gt;=86),0.5,IF(AND(O24&lt;=85,O24&gt;=0),0,"-"))))=1.5,"MODERADO",IF(AND((IF(Q24="El control se ejecuta de manera consistente por parte del responsable.",1,IF(Q24="El control se ejecuta algunas veces por parte del responsable.",0.5,IF(Q24="El control no se ejecuta por parte del responsable.",0,"-"))))=0.5,(IF(AND(O24&lt;=100,O24&gt;=96),1,IF(AND(O24&lt;=95,O24&gt;=86),0.5,IF(AND(O24&lt;=85,O24&gt;=0),0,"-"))))=0.5),"MODERADO",IF((IF(Q24="El control se ejecuta de manera consistente por parte del responsable.",1,IF(Q24="El control se ejecuta algunas veces por parte del responsable.",0.5,IF(Q24="El control no se ejecuta por parte del responsable.",0,"-")))+IF(AND(O24&lt;=100,O24&gt;=96),1,IF(AND(O24&lt;=95,O24&gt;=86),0.5,IF(AND(O24&lt;=85,O24&gt;=0),0,"-"))))&lt;=1,"DEBIL","-")))),"-")</f>
        <v>MODERADO</v>
      </c>
      <c r="T24" s="327">
        <f>+IF(S24="FUERTE",100,IF(S24="MODERADO",50,IF(S24="DEBIL",0,"-")))</f>
        <v>50</v>
      </c>
      <c r="U24" s="327" t="str">
        <f>+IF(S24="FUERTE","NO","SI")</f>
        <v>SI</v>
      </c>
      <c r="V24" s="752"/>
      <c r="W24" s="751"/>
      <c r="X24" s="751"/>
      <c r="Y24" s="752"/>
      <c r="Z24" s="752"/>
      <c r="AA24" s="115"/>
      <c r="AB24" s="751"/>
      <c r="AC24" s="751"/>
      <c r="AD24" s="751"/>
      <c r="AE24" s="751"/>
      <c r="AF24" s="116"/>
      <c r="AG24" s="116"/>
      <c r="AH24" s="755"/>
      <c r="AI24" s="329" t="s">
        <v>556</v>
      </c>
      <c r="AJ24" s="329" t="s">
        <v>557</v>
      </c>
      <c r="AK24" s="329" t="s">
        <v>447</v>
      </c>
      <c r="AL24" s="419">
        <v>44197</v>
      </c>
      <c r="AM24" s="419">
        <v>44377</v>
      </c>
      <c r="AN24" s="330" t="s">
        <v>516</v>
      </c>
      <c r="AO24" s="406" t="s">
        <v>541</v>
      </c>
      <c r="AP24" s="779">
        <v>1</v>
      </c>
      <c r="AQ24" s="779"/>
    </row>
    <row r="25" spans="1:43" ht="126" customHeight="1" x14ac:dyDescent="0.25">
      <c r="A25" s="854"/>
      <c r="B25" s="854"/>
      <c r="C25" s="854"/>
      <c r="D25" s="854"/>
      <c r="E25" s="877"/>
      <c r="F25" s="876"/>
      <c r="G25" s="757" t="s">
        <v>542</v>
      </c>
      <c r="H25" s="755">
        <v>15</v>
      </c>
      <c r="I25" s="778">
        <v>15</v>
      </c>
      <c r="J25" s="778">
        <v>15</v>
      </c>
      <c r="K25" s="778">
        <v>10</v>
      </c>
      <c r="L25" s="778">
        <v>15</v>
      </c>
      <c r="M25" s="778">
        <v>15</v>
      </c>
      <c r="N25" s="778">
        <v>5</v>
      </c>
      <c r="O25" s="752">
        <f>SUM(H25:N26)</f>
        <v>90</v>
      </c>
      <c r="P25" s="752" t="str">
        <f>+IF(AND(O25&lt;=100,O25&gt;=96),"FUERTE",IF(AND(O25&lt;=95,O25&gt;=86),"MODERADO",IF(AND(O25&lt;=85,O25&gt;=0),"DEBIL","-")))</f>
        <v>MODERADO</v>
      </c>
      <c r="Q25" s="751" t="s">
        <v>210</v>
      </c>
      <c r="R25" s="751" t="str">
        <f>+IF(Q25="El control se ejecuta de manera consistente por parte del responsable.","FUERTE",IF(Q25="El control se ejecuta algunas veces por parte del responsable.","MODERADO",IF(Q25="El control no se ejecuta por parte del responsable.","DEBIL","-")))</f>
        <v>FUERTE</v>
      </c>
      <c r="S25" s="752" t="str">
        <f>IFERROR(IF((IF(Q25="El control se ejecuta de manera consistente por parte del responsable.",1,IF(Q25="El control se ejecuta algunas veces por parte del responsable.",0.5,IF(Q25="El control no se ejecuta por parte del responsable.",0,"-")))+IF(AND(O25&lt;=100,O25&gt;=96),1,IF(AND(O25&lt;=95,O25&gt;=86),0.5,IF(AND(O25&lt;=85,O25&gt;=0),0,"-"))))=2,"FUERTE",IF((IF(Q25="El control se ejecuta de manera consistente por parte del responsable.",1,IF(Q25="El control se ejecuta algunas veces por parte del responsable.",0.5,IF(Q25="El control no se ejecuta por parte del responsable.",0,"-")))+IF(AND(O25&lt;=100,O25&gt;=96),1,IF(AND(O25&lt;=95,O25&gt;=86),0.5,IF(AND(O25&lt;=85,O25&gt;=0),0,"-"))))=1.5,"MODERADO",IF(AND((IF(Q25="El control se ejecuta de manera consistente por parte del responsable.",1,IF(Q25="El control se ejecuta algunas veces por parte del responsable.",0.5,IF(Q25="El control no se ejecuta por parte del responsable.",0,"-"))))=0.5,(IF(AND(O25&lt;=100,O25&gt;=96),1,IF(AND(O25&lt;=95,O25&gt;=86),0.5,IF(AND(O25&lt;=85,O25&gt;=0),0,"-"))))=0.5),"MODERADO",IF((IF(Q25="El control se ejecuta de manera consistente por parte del responsable.",1,IF(Q25="El control se ejecuta algunas veces por parte del responsable.",0.5,IF(Q25="El control no se ejecuta por parte del responsable.",0,"-")))+IF(AND(O25&lt;=100,O25&gt;=96),1,IF(AND(O25&lt;=95,O25&gt;=86),0.5,IF(AND(O25&lt;=85,O25&gt;=0),0,"-"))))&lt;=1,"DEBIL","-")))),"-")</f>
        <v>MODERADO</v>
      </c>
      <c r="T25" s="752">
        <f>+IF(S25="FUERTE",100,IF(S25="MODERADO",50,IF(S25="DEBIL",0,"-")))</f>
        <v>50</v>
      </c>
      <c r="U25" s="752" t="str">
        <f>+IF(S25="FUERTE","NO","SI")</f>
        <v>SI</v>
      </c>
      <c r="V25" s="752"/>
      <c r="W25" s="751"/>
      <c r="X25" s="751"/>
      <c r="Y25" s="752"/>
      <c r="Z25" s="752"/>
      <c r="AA25" s="115"/>
      <c r="AB25" s="751"/>
      <c r="AC25" s="751"/>
      <c r="AD25" s="751"/>
      <c r="AE25" s="751"/>
      <c r="AF25" s="116"/>
      <c r="AG25" s="116"/>
      <c r="AH25" s="755"/>
      <c r="AI25" s="329" t="s">
        <v>564</v>
      </c>
      <c r="AJ25" s="329" t="s">
        <v>563</v>
      </c>
      <c r="AK25" s="329" t="s">
        <v>565</v>
      </c>
      <c r="AL25" s="419">
        <v>44197</v>
      </c>
      <c r="AM25" s="419">
        <v>44561</v>
      </c>
      <c r="AN25" s="330" t="s">
        <v>516</v>
      </c>
      <c r="AO25" s="406" t="s">
        <v>567</v>
      </c>
      <c r="AP25" s="765">
        <v>1</v>
      </c>
      <c r="AQ25" s="765"/>
    </row>
    <row r="26" spans="1:43" ht="208.5" customHeight="1" x14ac:dyDescent="0.25">
      <c r="A26" s="854"/>
      <c r="B26" s="854"/>
      <c r="C26" s="854"/>
      <c r="D26" s="854"/>
      <c r="E26" s="877"/>
      <c r="F26" s="876"/>
      <c r="G26" s="757"/>
      <c r="H26" s="755"/>
      <c r="I26" s="778"/>
      <c r="J26" s="778"/>
      <c r="K26" s="778"/>
      <c r="L26" s="778"/>
      <c r="M26" s="778"/>
      <c r="N26" s="778"/>
      <c r="O26" s="752"/>
      <c r="P26" s="752"/>
      <c r="Q26" s="751"/>
      <c r="R26" s="751"/>
      <c r="S26" s="752"/>
      <c r="T26" s="752"/>
      <c r="U26" s="752"/>
      <c r="V26" s="752"/>
      <c r="W26" s="751"/>
      <c r="X26" s="751"/>
      <c r="Y26" s="752"/>
      <c r="Z26" s="752"/>
      <c r="AA26" s="115"/>
      <c r="AB26" s="751"/>
      <c r="AC26" s="751"/>
      <c r="AD26" s="751"/>
      <c r="AE26" s="751"/>
      <c r="AF26" s="116"/>
      <c r="AG26" s="116"/>
      <c r="AH26" s="755"/>
      <c r="AI26" s="329" t="s">
        <v>558</v>
      </c>
      <c r="AJ26" s="406" t="s">
        <v>513</v>
      </c>
      <c r="AK26" s="328" t="s">
        <v>566</v>
      </c>
      <c r="AL26" s="419">
        <v>44197</v>
      </c>
      <c r="AM26" s="419">
        <v>44561</v>
      </c>
      <c r="AN26" s="330" t="s">
        <v>516</v>
      </c>
      <c r="AO26" s="329" t="s">
        <v>559</v>
      </c>
      <c r="AP26" s="765">
        <v>1</v>
      </c>
      <c r="AQ26" s="765"/>
    </row>
    <row r="27" spans="1:43" ht="249" customHeight="1" x14ac:dyDescent="0.25">
      <c r="A27" s="854">
        <v>2</v>
      </c>
      <c r="B27" s="871" t="str">
        <f>'SEPG-F-057'!C14</f>
        <v xml:space="preserve">Ocultar a la ciudadanía la información considerada pública. </v>
      </c>
      <c r="C27" s="394">
        <f>'SEPG-F-059'!Y28</f>
        <v>2</v>
      </c>
      <c r="D27" s="395">
        <f>'SEPG-F-059'!Y29</f>
        <v>11</v>
      </c>
      <c r="E27" s="396">
        <f>C27*D27</f>
        <v>22</v>
      </c>
      <c r="F27" s="855">
        <v>1</v>
      </c>
      <c r="G27" s="878" t="s">
        <v>569</v>
      </c>
      <c r="H27" s="771">
        <v>15</v>
      </c>
      <c r="I27" s="860">
        <v>15</v>
      </c>
      <c r="J27" s="860">
        <v>15</v>
      </c>
      <c r="K27" s="860">
        <v>15</v>
      </c>
      <c r="L27" s="860">
        <v>15</v>
      </c>
      <c r="M27" s="860">
        <v>15</v>
      </c>
      <c r="N27" s="860">
        <v>10</v>
      </c>
      <c r="O27" s="780">
        <f>SUM(H27:N27)</f>
        <v>100</v>
      </c>
      <c r="P27" s="780" t="str">
        <f t="shared" si="0"/>
        <v>FUERTE</v>
      </c>
      <c r="Q27" s="769" t="s">
        <v>210</v>
      </c>
      <c r="R27" s="769" t="str">
        <f t="shared" si="1"/>
        <v>FUERTE</v>
      </c>
      <c r="S27" s="780" t="str">
        <f t="shared" si="2"/>
        <v>FUERTE</v>
      </c>
      <c r="T27" s="780">
        <f>+IF(S27="FUERTE",100,IF(S27="MODERADO",50,IF(S27="DEBIL",0,"-")))</f>
        <v>100</v>
      </c>
      <c r="U27" s="780" t="str">
        <f t="shared" si="3"/>
        <v>NO</v>
      </c>
      <c r="V27" s="780" t="str">
        <f>IFERROR(IF(AVERAGE(T27:T29)=100,"FUERTE",IF(AVERAGE(T27:T29)&gt;=50,"MODERADO","DEBIL")),"-")</f>
        <v>FUERTE</v>
      </c>
      <c r="W27" s="780" t="s">
        <v>221</v>
      </c>
      <c r="X27" s="780" t="s">
        <v>221</v>
      </c>
      <c r="Y27" s="780" t="str">
        <f ca="1">IFERROR(IF(W27="No disminuye",0,IF(_xlfn.CONCAT(V27,W27)="MODERADODirectamente",-1,IF(_xlfn.CONCAT(V27,W27)="FUERTEDirectamente",-2,"-"))),"-")</f>
        <v>-</v>
      </c>
      <c r="Z27" s="780" t="str">
        <f ca="1">IFERROR(IF(X27="No disminuye",0,IF(_xlfn.CONCAT(V27,X27)="FUERTEDirectamente",-2,IF(_xlfn.CONCAT(V27,X27)="MODERADODirectamente",-1,IF(_xlfn.CONCAT(V27,X27)="FUERTEIndirectamente",-1,"0")))),"-")</f>
        <v>-</v>
      </c>
      <c r="AA27" s="398">
        <f>IF(COUNTA(#REF!)=2,"Seleccione una opcion P o I",IF(ISNUMBER(O27),LOOKUP(O27,DB!$F$74:$G$76,DB!$H$74:$H$76),""))</f>
        <v>-2</v>
      </c>
      <c r="AB27" s="769">
        <f ca="1">IFERROR(IF(C27+MIN(Y27:Y29)&lt;1,1,C27+MIN(Y27:Y29)),"")</f>
        <v>2</v>
      </c>
      <c r="AC27" s="759">
        <f ca="1">IFERROR(IF(D27+Z27=0,$D27,IF(D27+Z27&lt;0,'SEPG-F-059'!$L$17,IF(ISNUMBER(OFFSET(OFFSET('SEPG-F-059'!$L$16,MATCH($D27,'SEPG-F-059'!$L$17:$L$20,0),0),$Z27,0)),OFFSET(OFFSET('SEPG-F-059'!$L$16,MATCH($D27,'SEPG-F-059'!$L$17:$L$20,0),0),$Z27,0),'SEPG-F-059'!$L$17))),$D27)</f>
        <v>11</v>
      </c>
      <c r="AD27" s="769">
        <f ca="1">IFERROR(+AC27*AB27,)</f>
        <v>22</v>
      </c>
      <c r="AE27" s="769" t="str">
        <f ca="1">IFERROR(VLOOKUP(AD27,DB!$B$37:$D$61,2,FALSE),"")</f>
        <v>Riesgo Moderado (Z-7)</v>
      </c>
      <c r="AF27" s="399">
        <f>IF(COUNTA(#REF!)=1,AA27,0)</f>
        <v>-2</v>
      </c>
      <c r="AG27" s="399">
        <f>IF(COUNTA(#REF!)=1,AA27,0)</f>
        <v>-2</v>
      </c>
      <c r="AH27" s="760" t="s">
        <v>104</v>
      </c>
      <c r="AI27" s="417" t="s">
        <v>570</v>
      </c>
      <c r="AJ27" s="417" t="s">
        <v>571</v>
      </c>
      <c r="AK27" s="417" t="s">
        <v>572</v>
      </c>
      <c r="AL27" s="423">
        <v>44197</v>
      </c>
      <c r="AM27" s="423">
        <v>44561</v>
      </c>
      <c r="AN27" s="388" t="s">
        <v>516</v>
      </c>
      <c r="AO27" s="417" t="s">
        <v>573</v>
      </c>
      <c r="AP27" s="858" t="s">
        <v>574</v>
      </c>
      <c r="AQ27" s="859"/>
    </row>
    <row r="28" spans="1:43" ht="249" customHeight="1" x14ac:dyDescent="0.25">
      <c r="A28" s="854"/>
      <c r="B28" s="871"/>
      <c r="C28" s="874" t="str">
        <f>'SEPG-F-059'!Z28</f>
        <v xml:space="preserve">Improbable </v>
      </c>
      <c r="D28" s="874" t="str">
        <f>'SEPG-F-059'!Z29</f>
        <v>Mayor</v>
      </c>
      <c r="E28" s="874" t="str">
        <f>'SEPG-F-059'!$AB$28</f>
        <v>Riesgo Moderado (Z-7)</v>
      </c>
      <c r="F28" s="856"/>
      <c r="G28" s="879"/>
      <c r="H28" s="760"/>
      <c r="I28" s="861"/>
      <c r="J28" s="861"/>
      <c r="K28" s="861"/>
      <c r="L28" s="861"/>
      <c r="M28" s="861"/>
      <c r="N28" s="861"/>
      <c r="O28" s="752"/>
      <c r="P28" s="752"/>
      <c r="Q28" s="751"/>
      <c r="R28" s="751"/>
      <c r="S28" s="752"/>
      <c r="T28" s="752"/>
      <c r="U28" s="752"/>
      <c r="V28" s="781"/>
      <c r="W28" s="781"/>
      <c r="X28" s="781"/>
      <c r="Y28" s="781"/>
      <c r="Z28" s="781"/>
      <c r="AA28" s="415"/>
      <c r="AB28" s="759"/>
      <c r="AC28" s="759"/>
      <c r="AD28" s="759"/>
      <c r="AE28" s="759"/>
      <c r="AF28" s="416"/>
      <c r="AG28" s="416"/>
      <c r="AH28" s="771"/>
      <c r="AI28" s="384" t="s">
        <v>564</v>
      </c>
      <c r="AJ28" s="384" t="s">
        <v>563</v>
      </c>
      <c r="AK28" s="384" t="s">
        <v>565</v>
      </c>
      <c r="AL28" s="419">
        <v>44197</v>
      </c>
      <c r="AM28" s="419">
        <v>44561</v>
      </c>
      <c r="AN28" s="330" t="s">
        <v>516</v>
      </c>
      <c r="AO28" s="406" t="s">
        <v>567</v>
      </c>
      <c r="AP28" s="858" t="s">
        <v>582</v>
      </c>
      <c r="AQ28" s="859"/>
    </row>
    <row r="29" spans="1:43" ht="167.25" customHeight="1" x14ac:dyDescent="0.25">
      <c r="A29" s="854"/>
      <c r="B29" s="871"/>
      <c r="C29" s="875"/>
      <c r="D29" s="875"/>
      <c r="E29" s="875"/>
      <c r="F29" s="857"/>
      <c r="G29" s="386" t="s">
        <v>542</v>
      </c>
      <c r="H29" s="385">
        <v>15</v>
      </c>
      <c r="I29" s="389">
        <v>15</v>
      </c>
      <c r="J29" s="389">
        <v>15</v>
      </c>
      <c r="K29" s="389">
        <v>15</v>
      </c>
      <c r="L29" s="389">
        <v>15</v>
      </c>
      <c r="M29" s="389">
        <v>15</v>
      </c>
      <c r="N29" s="389">
        <v>10</v>
      </c>
      <c r="O29" s="407">
        <f>SUM(H29:N29)</f>
        <v>100</v>
      </c>
      <c r="P29" s="407" t="str">
        <f t="shared" si="0"/>
        <v>FUERTE</v>
      </c>
      <c r="Q29" s="408" t="s">
        <v>210</v>
      </c>
      <c r="R29" s="408" t="str">
        <f t="shared" si="1"/>
        <v>FUERTE</v>
      </c>
      <c r="S29" s="407" t="str">
        <f t="shared" si="2"/>
        <v>FUERTE</v>
      </c>
      <c r="T29" s="407">
        <f>+IF(S29="FUERTE",100,IF(S29="MODERADO",50,IF(S29="DEBIL",0,"-")))</f>
        <v>100</v>
      </c>
      <c r="U29" s="407" t="str">
        <f t="shared" si="3"/>
        <v>NO</v>
      </c>
      <c r="V29" s="782"/>
      <c r="W29" s="782"/>
      <c r="X29" s="782"/>
      <c r="Y29" s="782"/>
      <c r="Z29" s="782"/>
      <c r="AA29" s="392"/>
      <c r="AB29" s="770"/>
      <c r="AC29" s="759"/>
      <c r="AD29" s="770"/>
      <c r="AE29" s="770"/>
      <c r="AF29" s="393"/>
      <c r="AG29" s="393"/>
      <c r="AH29" s="761"/>
      <c r="AI29" s="384" t="s">
        <v>558</v>
      </c>
      <c r="AJ29" s="385" t="s">
        <v>513</v>
      </c>
      <c r="AK29" s="386" t="s">
        <v>566</v>
      </c>
      <c r="AL29" s="420">
        <v>44197</v>
      </c>
      <c r="AM29" s="420">
        <v>44561</v>
      </c>
      <c r="AN29" s="387" t="s">
        <v>516</v>
      </c>
      <c r="AO29" s="384" t="s">
        <v>559</v>
      </c>
      <c r="AP29" s="766">
        <v>1</v>
      </c>
      <c r="AQ29" s="766"/>
    </row>
    <row r="30" spans="1:43" ht="165" customHeight="1" x14ac:dyDescent="0.25">
      <c r="A30" s="854">
        <v>3</v>
      </c>
      <c r="B30" s="871" t="str">
        <f>'SEPG-F-057'!C15</f>
        <v>Destrucción y /o alteración de información con fines ilícitos</v>
      </c>
      <c r="C30" s="125">
        <f>'SEPG-F-059'!Y30</f>
        <v>3</v>
      </c>
      <c r="D30" s="421">
        <f>'SEPG-F-059'!Y31</f>
        <v>13</v>
      </c>
      <c r="E30" s="422">
        <f>C30*D30</f>
        <v>39</v>
      </c>
      <c r="F30" s="892">
        <v>1</v>
      </c>
      <c r="G30" s="328" t="s">
        <v>560</v>
      </c>
      <c r="H30" s="406">
        <v>15</v>
      </c>
      <c r="I30" s="192">
        <v>15</v>
      </c>
      <c r="J30" s="192">
        <v>15</v>
      </c>
      <c r="K30" s="192">
        <v>10</v>
      </c>
      <c r="L30" s="192">
        <v>15</v>
      </c>
      <c r="M30" s="192">
        <v>15</v>
      </c>
      <c r="N30" s="192">
        <v>5</v>
      </c>
      <c r="O30" s="327">
        <f t="shared" ref="O30:O37" si="4">SUM(H30:N30)</f>
        <v>90</v>
      </c>
      <c r="P30" s="327" t="str">
        <f t="shared" si="0"/>
        <v>MODERADO</v>
      </c>
      <c r="Q30" s="326" t="s">
        <v>210</v>
      </c>
      <c r="R30" s="326" t="str">
        <f t="shared" si="1"/>
        <v>FUERTE</v>
      </c>
      <c r="S30" s="327" t="str">
        <f t="shared" si="2"/>
        <v>MODERADO</v>
      </c>
      <c r="T30" s="327">
        <f t="shared" ref="T30:T31" si="5">+IF(S30="FUERTE",100,IF(S30="MODERADO",50,IF(S30="DEBIL",0,"-")))</f>
        <v>50</v>
      </c>
      <c r="U30" s="327" t="str">
        <f t="shared" si="3"/>
        <v>SI</v>
      </c>
      <c r="V30" s="752" t="str">
        <f>IFERROR(IF(AVERAGE(T30:T31)=100,"FUERTE",IF(AVERAGE(T30:T31)&gt;=50,"MODERADO","DEBIL")),"-")</f>
        <v>MODERADO</v>
      </c>
      <c r="W30" s="752" t="s">
        <v>221</v>
      </c>
      <c r="X30" s="752" t="s">
        <v>222</v>
      </c>
      <c r="Y30" s="752" t="str">
        <f ca="1">IFERROR(IF(W30="No disminuye",0,IF(_xlfn.CONCAT(V30,W30)="MODERADODirectamente",-1,IF(_xlfn.CONCAT(V30,W30)="FUERTEDirectamente",-2,"-"))),"-")</f>
        <v>-</v>
      </c>
      <c r="Z30" s="752">
        <f>IFERROR(IF(X30="No disminuye",0,IF(_xlfn.CONCAT(V30,X30)="FUERTEDirectamente",-2,IF(_xlfn.CONCAT(V30,X30)="MODERADODirectamente",-1,IF(_xlfn.CONCAT(V30,X30)="FUERTEIndirectamente",-1,"0")))),"-")</f>
        <v>0</v>
      </c>
      <c r="AA30" s="115">
        <f>IF(COUNTA(#REF!)=2,"Seleccione una opcion P o I",IF(ISNUMBER(O30),LOOKUP(O30,DB!$F$74:$G$76,DB!$H$74:$H$76),""))</f>
        <v>-2</v>
      </c>
      <c r="AB30" s="751">
        <f ca="1">IFERROR(IF(C30+MIN(Y30:Y31)&lt;1,1,C30+MIN(Y30:Y31)),"")</f>
        <v>3</v>
      </c>
      <c r="AC30" s="751">
        <f ca="1">IFERROR(IF(D30+Z30=0,$D30,IF(D30+Z30&lt;0,'SEPG-F-059'!$L$17,IF(ISNUMBER(OFFSET(OFFSET('SEPG-F-059'!$L$16,MATCH($D30,'SEPG-F-059'!$L$17:$L$20,0),0),$Z30,0)),OFFSET(OFFSET('SEPG-F-059'!$L$16,MATCH($D30,'SEPG-F-059'!$L$17:$L$20,0),0),$Z30,0),'SEPG-F-059'!$L$17))),$D30)</f>
        <v>13</v>
      </c>
      <c r="AD30" s="751">
        <f ca="1">IFERROR(+AC30*AB30,)</f>
        <v>39</v>
      </c>
      <c r="AE30" s="751" t="str">
        <f ca="1">IFERROR(VLOOKUP(AD30,DB!$B$37:$D$61,2,FALSE),"")</f>
        <v>Riesgo Extremo (Z-13)</v>
      </c>
      <c r="AF30" s="116">
        <f>IF(COUNTA(#REF!)=1,AA30,0)</f>
        <v>-2</v>
      </c>
      <c r="AG30" s="116">
        <f>IF(COUNTA(#REF!)=1,AA30,0)</f>
        <v>-2</v>
      </c>
      <c r="AH30" s="755" t="s">
        <v>104</v>
      </c>
      <c r="AI30" s="757" t="s">
        <v>537</v>
      </c>
      <c r="AJ30" s="755" t="s">
        <v>583</v>
      </c>
      <c r="AK30" s="755" t="s">
        <v>581</v>
      </c>
      <c r="AL30" s="758">
        <v>44197</v>
      </c>
      <c r="AM30" s="758">
        <v>44408</v>
      </c>
      <c r="AN30" s="758" t="s">
        <v>516</v>
      </c>
      <c r="AO30" s="755" t="s">
        <v>540</v>
      </c>
      <c r="AP30" s="765">
        <v>1</v>
      </c>
      <c r="AQ30" s="765"/>
    </row>
    <row r="31" spans="1:43" ht="210" customHeight="1" x14ac:dyDescent="0.25">
      <c r="A31" s="854"/>
      <c r="B31" s="871"/>
      <c r="C31" s="125" t="str">
        <f>'SEPG-F-059'!Z30</f>
        <v xml:space="preserve">Posible </v>
      </c>
      <c r="D31" s="125" t="str">
        <f>'SEPG-F-059'!Z31</f>
        <v>Catastrófico</v>
      </c>
      <c r="E31" s="125" t="str">
        <f>'SEPG-F-059'!$AB$30</f>
        <v>Riesgo Extremo (Z-13)</v>
      </c>
      <c r="F31" s="892"/>
      <c r="G31" s="328" t="s">
        <v>542</v>
      </c>
      <c r="H31" s="406">
        <v>15</v>
      </c>
      <c r="I31" s="192">
        <v>15</v>
      </c>
      <c r="J31" s="192">
        <v>15</v>
      </c>
      <c r="K31" s="192">
        <v>10</v>
      </c>
      <c r="L31" s="192">
        <v>15</v>
      </c>
      <c r="M31" s="192">
        <v>15</v>
      </c>
      <c r="N31" s="192">
        <v>5</v>
      </c>
      <c r="O31" s="327">
        <f t="shared" si="4"/>
        <v>90</v>
      </c>
      <c r="P31" s="327" t="str">
        <f t="shared" si="0"/>
        <v>MODERADO</v>
      </c>
      <c r="Q31" s="326" t="s">
        <v>210</v>
      </c>
      <c r="R31" s="326" t="str">
        <f t="shared" si="1"/>
        <v>FUERTE</v>
      </c>
      <c r="S31" s="327" t="str">
        <f t="shared" si="2"/>
        <v>MODERADO</v>
      </c>
      <c r="T31" s="327">
        <f t="shared" si="5"/>
        <v>50</v>
      </c>
      <c r="U31" s="327" t="str">
        <f t="shared" si="3"/>
        <v>SI</v>
      </c>
      <c r="V31" s="752"/>
      <c r="W31" s="752"/>
      <c r="X31" s="752"/>
      <c r="Y31" s="752"/>
      <c r="Z31" s="752"/>
      <c r="AA31" s="115">
        <f>IF(COUNTA(#REF!)=2,"Seleccione una opcion P o I",IF(ISNUMBER(O31),LOOKUP(O31,DB!$F$74:$G$76,DB!$H$74:$H$76),""))</f>
        <v>-2</v>
      </c>
      <c r="AB31" s="751"/>
      <c r="AC31" s="751"/>
      <c r="AD31" s="751"/>
      <c r="AE31" s="751"/>
      <c r="AF31" s="116">
        <f>IF(COUNTA(#REF!)=1,AA31,0)</f>
        <v>-2</v>
      </c>
      <c r="AG31" s="116">
        <f>IF(COUNTA(#REF!)=1,AA31,0)</f>
        <v>-2</v>
      </c>
      <c r="AH31" s="755"/>
      <c r="AI31" s="757"/>
      <c r="AJ31" s="755"/>
      <c r="AK31" s="755"/>
      <c r="AL31" s="758"/>
      <c r="AM31" s="758"/>
      <c r="AN31" s="758"/>
      <c r="AO31" s="755"/>
      <c r="AP31" s="765"/>
      <c r="AQ31" s="765"/>
    </row>
    <row r="32" spans="1:43" ht="187.5" customHeight="1" x14ac:dyDescent="0.25">
      <c r="A32" s="854">
        <v>4</v>
      </c>
      <c r="B32" s="854" t="str">
        <f>'SEPG-F-057'!C16</f>
        <v xml:space="preserve">Destinación indebida de los recursos de la Entidad. </v>
      </c>
      <c r="C32" s="394">
        <f>'SEPG-F-059'!Y32</f>
        <v>1</v>
      </c>
      <c r="D32" s="395">
        <f>'SEPG-F-059'!Y33</f>
        <v>13</v>
      </c>
      <c r="E32" s="396">
        <f>C32*D32</f>
        <v>13</v>
      </c>
      <c r="F32" s="901">
        <v>1</v>
      </c>
      <c r="G32" s="405" t="s">
        <v>561</v>
      </c>
      <c r="H32" s="414">
        <v>15</v>
      </c>
      <c r="I32" s="397">
        <v>15</v>
      </c>
      <c r="J32" s="397">
        <v>15</v>
      </c>
      <c r="K32" s="397">
        <v>10</v>
      </c>
      <c r="L32" s="397">
        <v>15</v>
      </c>
      <c r="M32" s="397">
        <v>15</v>
      </c>
      <c r="N32" s="397">
        <v>10</v>
      </c>
      <c r="O32" s="412">
        <f t="shared" si="4"/>
        <v>95</v>
      </c>
      <c r="P32" s="412" t="str">
        <f t="shared" ref="P32:P37" si="6">+IF(AND(O32&lt;=100,O32&gt;=96),"FUERTE",IF(AND(O32&lt;=95,O32&gt;=86),"MODERADO",IF(AND(O32&lt;=85,O32&gt;=0),"DEBIL","-")))</f>
        <v>MODERADO</v>
      </c>
      <c r="Q32" s="413" t="s">
        <v>210</v>
      </c>
      <c r="R32" s="413" t="str">
        <f t="shared" ref="R32:R36" si="7">+IF(Q32="El control se ejecuta de manera consistente por parte del responsable.","FUERTE",IF(Q32="El control se ejecuta algunas veces por parte del responsable.","MODERADO",IF(Q32="El control no se ejecuta por parte del responsable.","DEBIL","-")))</f>
        <v>FUERTE</v>
      </c>
      <c r="S32" s="412" t="str">
        <f t="shared" ref="S32:S36" si="8">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MODERADO</v>
      </c>
      <c r="T32" s="412">
        <f t="shared" ref="T32:T36" si="9">+IF(S32="FUERTE",100,IF(S32="MODERADO",50,IF(S32="DEBIL",0,"-")))</f>
        <v>50</v>
      </c>
      <c r="U32" s="412" t="str">
        <f t="shared" ref="U32:U36" si="10">+IF(S32="FUERTE","NO","SI")</f>
        <v>SI</v>
      </c>
      <c r="V32" s="412" t="str">
        <f>IFERROR(IF(AVERAGE(T32:T32)=100,"FUERTE",IF(AVERAGE(T32:T32)&gt;=50,"MODERADO","DEBIL")),"-")</f>
        <v>MODERADO</v>
      </c>
      <c r="W32" s="412" t="s">
        <v>221</v>
      </c>
      <c r="X32" s="412" t="s">
        <v>222</v>
      </c>
      <c r="Y32" s="781" t="str">
        <f ca="1">IFERROR(IF(W32="No disminuye",0,IF(_xlfn.CONCAT(V32,W32)="MODERADODirectamente",-1,IF(_xlfn.CONCAT(V32,W32)="FUERTEDirectamente",-2,"-"))),"-")</f>
        <v>-</v>
      </c>
      <c r="Z32" s="781">
        <f>IFERROR(IF(X32="No disminuye",0,IF(_xlfn.CONCAT(V32,X32)="FUERTEDirectamente",-2,IF(_xlfn.CONCAT(V32,X32)="MODERADODirectamente",-1,IF(_xlfn.CONCAT(V32,X32)="FUERTEIndirectamente",-1,"0")))),"-")</f>
        <v>0</v>
      </c>
      <c r="AA32" s="398" t="str">
        <f>IF(COUNTA(#REF!)=2,"Seleccione una opcion P o I",IF(ISNUMBER(#REF!),LOOKUP(#REF!,DB!$F$74:$G$76,DB!$H$74:$H$76),""))</f>
        <v/>
      </c>
      <c r="AB32" s="759">
        <f ca="1">IFERROR(IF(C32+MIN(Y32:Y32)&lt;1,1,C32+MIN(Y32:Y32)),"")</f>
        <v>1</v>
      </c>
      <c r="AC32" s="759">
        <f ca="1">IFERROR(IF(D32+Z32=0,$D32,IF(D32+Z32&lt;0,'SEPG-F-059'!$L$17,IF(ISNUMBER(OFFSET(OFFSET('SEPG-F-059'!$L$16,MATCH($D32,'SEPG-F-059'!$L$17:$L$20,0),0),$Z32,0)),OFFSET(OFFSET('SEPG-F-059'!$L$16,MATCH($D32,'SEPG-F-059'!$L$17:$L$20,0),0),$Z32,0),'SEPG-F-059'!$L$17))),$D32)</f>
        <v>13</v>
      </c>
      <c r="AD32" s="759">
        <f ca="1">IFERROR(+AC32*AB32,)</f>
        <v>13</v>
      </c>
      <c r="AE32" s="759" t="str">
        <f ca="1">IFERROR(VLOOKUP(AD32,DB!$B$37:$D$61,2,FALSE),"")</f>
        <v>Riesgo Moderado (Z-8)</v>
      </c>
      <c r="AF32" s="399"/>
      <c r="AG32" s="399"/>
      <c r="AH32" s="760" t="s">
        <v>104</v>
      </c>
      <c r="AI32" s="760" t="s">
        <v>543</v>
      </c>
      <c r="AJ32" s="760" t="s">
        <v>544</v>
      </c>
      <c r="AK32" s="760" t="s">
        <v>545</v>
      </c>
      <c r="AL32" s="762">
        <v>44348</v>
      </c>
      <c r="AM32" s="762">
        <v>44561</v>
      </c>
      <c r="AN32" s="762" t="s">
        <v>538</v>
      </c>
      <c r="AO32" s="762" t="s">
        <v>562</v>
      </c>
      <c r="AP32" s="764">
        <v>1</v>
      </c>
      <c r="AQ32" s="764"/>
    </row>
    <row r="33" spans="1:46" ht="152.25" customHeight="1" x14ac:dyDescent="0.25">
      <c r="A33" s="854"/>
      <c r="B33" s="854"/>
      <c r="C33" s="874" t="str">
        <f>'SEPG-F-059'!Z32</f>
        <v xml:space="preserve">Raro </v>
      </c>
      <c r="D33" s="899" t="str">
        <f>'SEPG-F-059'!Z33</f>
        <v>Catastrófico</v>
      </c>
      <c r="E33" s="874" t="str">
        <f>'SEPG-F-059'!$AB$32</f>
        <v>Riesgo Moderado (Z-8)</v>
      </c>
      <c r="F33" s="901"/>
      <c r="G33" s="328" t="s">
        <v>577</v>
      </c>
      <c r="H33" s="325">
        <v>15</v>
      </c>
      <c r="I33" s="192">
        <v>15</v>
      </c>
      <c r="J33" s="192">
        <v>15</v>
      </c>
      <c r="K33" s="192">
        <v>10</v>
      </c>
      <c r="L33" s="192">
        <v>15</v>
      </c>
      <c r="M33" s="192">
        <v>15</v>
      </c>
      <c r="N33" s="192">
        <v>10</v>
      </c>
      <c r="O33" s="327">
        <f t="shared" ref="O33:O34" si="11">SUM(H33:N33)</f>
        <v>95</v>
      </c>
      <c r="P33" s="327" t="str">
        <f t="shared" ref="P33:P34" si="12">+IF(AND(O33&lt;=100,O33&gt;=96),"FUERTE",IF(AND(O33&lt;=95,O33&gt;=86),"MODERADO",IF(AND(O33&lt;=85,O33&gt;=0),"DEBIL","-")))</f>
        <v>MODERADO</v>
      </c>
      <c r="Q33" s="326" t="s">
        <v>210</v>
      </c>
      <c r="R33" s="326" t="str">
        <f t="shared" ref="R33:R34" si="13">+IF(Q33="El control se ejecuta de manera consistente por parte del responsable.","FUERTE",IF(Q33="El control se ejecuta algunas veces por parte del responsable.","MODERADO",IF(Q33="El control no se ejecuta por parte del responsable.","DEBIL","-")))</f>
        <v>FUERTE</v>
      </c>
      <c r="S33" s="327" t="str">
        <f t="shared" ref="S33:S34" si="14">IFERROR(IF((IF(Q33="El control se ejecuta de manera consistente por parte del responsable.",1,IF(Q33="El control se ejecuta algunas veces por parte del responsable.",0.5,IF(Q33="El control no se ejecuta por parte del responsable.",0,"-")))+IF(AND(O33&lt;=100,O33&gt;=96),1,IF(AND(O33&lt;=95,O33&gt;=86),0.5,IF(AND(O33&lt;=85,O33&gt;=0),0,"-"))))=2,"FUERTE",IF((IF(Q33="El control se ejecuta de manera consistente por parte del responsable.",1,IF(Q33="El control se ejecuta algunas veces por parte del responsable.",0.5,IF(Q33="El control no se ejecuta por parte del responsable.",0,"-")))+IF(AND(O33&lt;=100,O33&gt;=96),1,IF(AND(O33&lt;=95,O33&gt;=86),0.5,IF(AND(O33&lt;=85,O33&gt;=0),0,"-"))))=1.5,"MODERADO",IF(AND((IF(Q33="El control se ejecuta de manera consistente por parte del responsable.",1,IF(Q33="El control se ejecuta algunas veces por parte del responsable.",0.5,IF(Q33="El control no se ejecuta por parte del responsable.",0,"-"))))=0.5,(IF(AND(O33&lt;=100,O33&gt;=96),1,IF(AND(O33&lt;=95,O33&gt;=86),0.5,IF(AND(O33&lt;=85,O33&gt;=0),0,"-"))))=0.5),"MODERADO",IF((IF(Q33="El control se ejecuta de manera consistente por parte del responsable.",1,IF(Q33="El control se ejecuta algunas veces por parte del responsable.",0.5,IF(Q33="El control no se ejecuta por parte del responsable.",0,"-")))+IF(AND(O33&lt;=100,O33&gt;=96),1,IF(AND(O33&lt;=95,O33&gt;=86),0.5,IF(AND(O33&lt;=85,O33&gt;=0),0,"-"))))&lt;=1,"DEBIL","-")))),"-")</f>
        <v>MODERADO</v>
      </c>
      <c r="T33" s="327">
        <f t="shared" ref="T33:T34" si="15">+IF(S33="FUERTE",100,IF(S33="MODERADO",50,IF(S33="DEBIL",0,"-")))</f>
        <v>50</v>
      </c>
      <c r="U33" s="327" t="str">
        <f t="shared" ref="U33:U34" si="16">+IF(S33="FUERTE","NO","SI")</f>
        <v>SI</v>
      </c>
      <c r="V33" s="327" t="str">
        <f t="shared" ref="V33:V34" si="17">IFERROR(IF(AVERAGE(T33:T33)=100,"FUERTE",IF(AVERAGE(T33:T33)&gt;=50,"MODERADO","DEBIL")),"-")</f>
        <v>MODERADO</v>
      </c>
      <c r="W33" s="327" t="s">
        <v>221</v>
      </c>
      <c r="X33" s="327" t="s">
        <v>222</v>
      </c>
      <c r="Y33" s="781"/>
      <c r="Z33" s="781"/>
      <c r="AA33" s="115" t="str">
        <f>IF(COUNTA(#REF!)=2,"Seleccione una opcion P o I",IF(ISNUMBER(#REF!),LOOKUP(#REF!,DB!$F$74:$G$76,DB!$H$74:$H$76),""))</f>
        <v/>
      </c>
      <c r="AB33" s="759"/>
      <c r="AC33" s="759"/>
      <c r="AD33" s="759"/>
      <c r="AE33" s="759"/>
      <c r="AF33" s="116"/>
      <c r="AG33" s="116"/>
      <c r="AH33" s="755"/>
      <c r="AI33" s="755"/>
      <c r="AJ33" s="755"/>
      <c r="AK33" s="755"/>
      <c r="AL33" s="758"/>
      <c r="AM33" s="758"/>
      <c r="AN33" s="758"/>
      <c r="AO33" s="758"/>
      <c r="AP33" s="765"/>
      <c r="AQ33" s="765"/>
    </row>
    <row r="34" spans="1:46" ht="198.75" customHeight="1" x14ac:dyDescent="0.25">
      <c r="A34" s="854"/>
      <c r="B34" s="854"/>
      <c r="C34" s="875"/>
      <c r="D34" s="900"/>
      <c r="E34" s="875"/>
      <c r="F34" s="901"/>
      <c r="G34" s="386" t="s">
        <v>576</v>
      </c>
      <c r="H34" s="385">
        <v>15</v>
      </c>
      <c r="I34" s="389">
        <v>15</v>
      </c>
      <c r="J34" s="389">
        <v>15</v>
      </c>
      <c r="K34" s="389">
        <v>10</v>
      </c>
      <c r="L34" s="389">
        <v>15</v>
      </c>
      <c r="M34" s="389">
        <v>15</v>
      </c>
      <c r="N34" s="389">
        <v>10</v>
      </c>
      <c r="O34" s="390">
        <f t="shared" si="11"/>
        <v>95</v>
      </c>
      <c r="P34" s="390" t="str">
        <f t="shared" si="12"/>
        <v>MODERADO</v>
      </c>
      <c r="Q34" s="391" t="s">
        <v>210</v>
      </c>
      <c r="R34" s="391" t="str">
        <f t="shared" si="13"/>
        <v>FUERTE</v>
      </c>
      <c r="S34" s="390" t="str">
        <f t="shared" si="14"/>
        <v>MODERADO</v>
      </c>
      <c r="T34" s="390">
        <f t="shared" si="15"/>
        <v>50</v>
      </c>
      <c r="U34" s="390" t="str">
        <f t="shared" si="16"/>
        <v>SI</v>
      </c>
      <c r="V34" s="390" t="str">
        <f t="shared" si="17"/>
        <v>MODERADO</v>
      </c>
      <c r="W34" s="390" t="s">
        <v>221</v>
      </c>
      <c r="X34" s="390" t="s">
        <v>222</v>
      </c>
      <c r="Y34" s="781"/>
      <c r="Z34" s="781"/>
      <c r="AA34" s="427" t="str">
        <f>IF(COUNTA(#REF!)=2,"Seleccione una opcion P o I",IF(ISNUMBER(#REF!),LOOKUP(#REF!,DB!$F$74:$G$76,DB!$H$74:$H$76),""))</f>
        <v/>
      </c>
      <c r="AB34" s="759"/>
      <c r="AC34" s="759"/>
      <c r="AD34" s="759"/>
      <c r="AE34" s="759"/>
      <c r="AF34" s="393"/>
      <c r="AG34" s="393"/>
      <c r="AH34" s="761"/>
      <c r="AI34" s="761"/>
      <c r="AJ34" s="761"/>
      <c r="AK34" s="761"/>
      <c r="AL34" s="763"/>
      <c r="AM34" s="763"/>
      <c r="AN34" s="763"/>
      <c r="AO34" s="763"/>
      <c r="AP34" s="766"/>
      <c r="AQ34" s="766"/>
    </row>
    <row r="35" spans="1:46" ht="175.5" customHeight="1" x14ac:dyDescent="0.25">
      <c r="A35" s="854">
        <v>5</v>
      </c>
      <c r="B35" s="871" t="str">
        <f>'SEPG-F-057'!C17</f>
        <v>Extralimitación de funciones y concentración de poder.</v>
      </c>
      <c r="C35" s="125">
        <f>'SEPG-F-059'!Y34</f>
        <v>2</v>
      </c>
      <c r="D35" s="421">
        <f>'SEPG-F-059'!Y35</f>
        <v>11</v>
      </c>
      <c r="E35" s="422">
        <f>C35*D35</f>
        <v>22</v>
      </c>
      <c r="F35" s="876">
        <v>1</v>
      </c>
      <c r="G35" s="428" t="s">
        <v>575</v>
      </c>
      <c r="H35" s="406">
        <v>15</v>
      </c>
      <c r="I35" s="192">
        <v>15</v>
      </c>
      <c r="J35" s="192">
        <v>15</v>
      </c>
      <c r="K35" s="192">
        <v>15</v>
      </c>
      <c r="L35" s="192">
        <v>15</v>
      </c>
      <c r="M35" s="192">
        <v>15</v>
      </c>
      <c r="N35" s="192">
        <v>10</v>
      </c>
      <c r="O35" s="327">
        <f t="shared" si="4"/>
        <v>100</v>
      </c>
      <c r="P35" s="327" t="str">
        <f t="shared" si="6"/>
        <v>FUERTE</v>
      </c>
      <c r="Q35" s="326" t="s">
        <v>210</v>
      </c>
      <c r="R35" s="326" t="str">
        <f t="shared" si="7"/>
        <v>FUERTE</v>
      </c>
      <c r="S35" s="327" t="str">
        <f t="shared" si="8"/>
        <v>FUERTE</v>
      </c>
      <c r="T35" s="327">
        <f t="shared" si="9"/>
        <v>100</v>
      </c>
      <c r="U35" s="327" t="str">
        <f t="shared" si="10"/>
        <v>NO</v>
      </c>
      <c r="V35" s="752" t="str">
        <f>IFERROR(IF(AVERAGE(T35:T36)=100,"FUERTE",IF(AVERAGE(T35:T36)&gt;=50,"MODERADO","DEBIL")),"-")</f>
        <v>FUERTE</v>
      </c>
      <c r="W35" s="752" t="s">
        <v>221</v>
      </c>
      <c r="X35" s="752" t="s">
        <v>222</v>
      </c>
      <c r="Y35" s="752" t="str">
        <f ca="1">IFERROR(IF(W35="No disminuye",0,IF(_xlfn.CONCAT(V35,W35)="MODERADODirectamente",-1,IF(_xlfn.CONCAT(V35,W35)="FUERTEDirectamente",-2,"-"))),"-")</f>
        <v>-</v>
      </c>
      <c r="Z35" s="752">
        <f>IFERROR(IF(X35="No disminuye",0,IF(_xlfn.CONCAT(V35,X35)="FUERTEDirectamente",-2,IF(_xlfn.CONCAT(V35,X35)="MODERADODirectamente",-1,IF(_xlfn.CONCAT(V35,X35)="FUERTEIndirectamente",-1,"0")))),"-")</f>
        <v>0</v>
      </c>
      <c r="AA35" s="115">
        <f>IF(COUNTA(#REF!)=2,"Seleccione una opcion P o I",IF(ISNUMBER(O35),LOOKUP(O35,DB!$F$74:$G$76,DB!$H$74:$H$76),""))</f>
        <v>-2</v>
      </c>
      <c r="AB35" s="751">
        <f ca="1">IFERROR(IF(C35+MIN(Y35:Y36)&lt;1,1,C35+MIN(Y35:Y36)),"")</f>
        <v>2</v>
      </c>
      <c r="AC35" s="751">
        <f ca="1">IFERROR(IF(D35+Z35=0,$D35,IF(D35+Z35&lt;0,'SEPG-F-059'!$L$17,IF(ISNUMBER(OFFSET(OFFSET('SEPG-F-059'!$L$16,MATCH($D35,'SEPG-F-059'!$L$17:$L$20,0),0),$Z35,0)),OFFSET(OFFSET('SEPG-F-059'!$L$16,MATCH($D35,'SEPG-F-059'!$L$17:$L$20,0),0),$Z35,0),'SEPG-F-059'!$L$17))),$D35)</f>
        <v>11</v>
      </c>
      <c r="AD35" s="751">
        <f ca="1">IFERROR(+AC35*AB35,)</f>
        <v>22</v>
      </c>
      <c r="AE35" s="751" t="str">
        <f ca="1">IFERROR(VLOOKUP(AD35,DB!$B$37:$D$61,2,FALSE),"")</f>
        <v>Riesgo Moderado (Z-7)</v>
      </c>
      <c r="AF35" s="116"/>
      <c r="AG35" s="116"/>
      <c r="AH35" s="755" t="s">
        <v>104</v>
      </c>
      <c r="AI35" s="755" t="s">
        <v>579</v>
      </c>
      <c r="AJ35" s="755" t="s">
        <v>580</v>
      </c>
      <c r="AK35" s="755" t="s">
        <v>580</v>
      </c>
      <c r="AL35" s="755" t="s">
        <v>580</v>
      </c>
      <c r="AM35" s="755" t="s">
        <v>580</v>
      </c>
      <c r="AN35" s="755" t="s">
        <v>580</v>
      </c>
      <c r="AO35" s="755" t="s">
        <v>580</v>
      </c>
      <c r="AP35" s="755" t="s">
        <v>580</v>
      </c>
      <c r="AQ35" s="755"/>
    </row>
    <row r="36" spans="1:46" ht="141.75" customHeight="1" x14ac:dyDescent="0.25">
      <c r="A36" s="854"/>
      <c r="B36" s="871"/>
      <c r="C36" s="125" t="str">
        <f>'SEPG-F-059'!Z34</f>
        <v xml:space="preserve">Improbable </v>
      </c>
      <c r="D36" s="125" t="str">
        <f>'SEPG-F-059'!Z35</f>
        <v>Mayor</v>
      </c>
      <c r="E36" s="426" t="str">
        <f>'SEPG-F-059'!$AB$34</f>
        <v>Riesgo Moderado (Z-7)</v>
      </c>
      <c r="F36" s="876"/>
      <c r="G36" s="328" t="s">
        <v>578</v>
      </c>
      <c r="H36" s="406">
        <v>15</v>
      </c>
      <c r="I36" s="192">
        <v>15</v>
      </c>
      <c r="J36" s="192">
        <v>15</v>
      </c>
      <c r="K36" s="192">
        <v>15</v>
      </c>
      <c r="L36" s="192">
        <v>15</v>
      </c>
      <c r="M36" s="192">
        <v>15</v>
      </c>
      <c r="N36" s="192">
        <v>10</v>
      </c>
      <c r="O36" s="327">
        <f t="shared" si="4"/>
        <v>100</v>
      </c>
      <c r="P36" s="327" t="str">
        <f t="shared" si="6"/>
        <v>FUERTE</v>
      </c>
      <c r="Q36" s="326" t="s">
        <v>210</v>
      </c>
      <c r="R36" s="326" t="str">
        <f t="shared" si="7"/>
        <v>FUERTE</v>
      </c>
      <c r="S36" s="327" t="str">
        <f t="shared" si="8"/>
        <v>FUERTE</v>
      </c>
      <c r="T36" s="327">
        <f t="shared" si="9"/>
        <v>100</v>
      </c>
      <c r="U36" s="327" t="str">
        <f t="shared" si="10"/>
        <v>NO</v>
      </c>
      <c r="V36" s="752"/>
      <c r="W36" s="752"/>
      <c r="X36" s="752"/>
      <c r="Y36" s="752"/>
      <c r="Z36" s="752"/>
      <c r="AA36" s="115"/>
      <c r="AB36" s="751"/>
      <c r="AC36" s="751" t="str">
        <f ca="1">IFERROR(IF(D36+Z36=0,$D36,IF(D36+Z36&lt;0,'SEPG-F-059'!$L$17,IF(ISNUMBER(OFFSET(OFFSET('SEPG-F-059'!$L$16,MATCH($D36,'SEPG-F-059'!$L$17:$L$20,0),0),$Z36,0)),OFFSET(OFFSET('SEPG-F-059'!$L$16,MATCH($D36,'SEPG-F-059'!$L$17:$L$20,0),0),$Z36,0),'SEPG-F-059'!$L$17))),$D36)</f>
        <v>Mayor</v>
      </c>
      <c r="AD36" s="751"/>
      <c r="AE36" s="751"/>
      <c r="AF36" s="116"/>
      <c r="AG36" s="116"/>
      <c r="AH36" s="755"/>
      <c r="AI36" s="755"/>
      <c r="AJ36" s="755"/>
      <c r="AK36" s="755"/>
      <c r="AL36" s="755"/>
      <c r="AM36" s="755"/>
      <c r="AN36" s="755"/>
      <c r="AO36" s="755"/>
      <c r="AP36" s="755"/>
      <c r="AQ36" s="755"/>
    </row>
    <row r="37" spans="1:46" ht="114" customHeight="1" x14ac:dyDescent="0.25">
      <c r="A37" s="854">
        <v>6</v>
      </c>
      <c r="B37" s="854" t="str">
        <f>'SEPG-F-057'!C18</f>
        <v>Procesos manipulados de vinculación de personal</v>
      </c>
      <c r="C37" s="125">
        <f>'SEPG-F-059'!Y36</f>
        <v>3</v>
      </c>
      <c r="D37" s="421">
        <f>'SEPG-F-059'!Y37</f>
        <v>11</v>
      </c>
      <c r="E37" s="422">
        <f>C37*D37</f>
        <v>33</v>
      </c>
      <c r="F37" s="892">
        <v>1</v>
      </c>
      <c r="G37" s="757" t="s">
        <v>591</v>
      </c>
      <c r="H37" s="755">
        <v>15</v>
      </c>
      <c r="I37" s="778">
        <v>15</v>
      </c>
      <c r="J37" s="778">
        <v>15</v>
      </c>
      <c r="K37" s="778">
        <v>15</v>
      </c>
      <c r="L37" s="778">
        <v>15</v>
      </c>
      <c r="M37" s="778">
        <v>15</v>
      </c>
      <c r="N37" s="778">
        <v>10</v>
      </c>
      <c r="O37" s="752">
        <f t="shared" si="4"/>
        <v>100</v>
      </c>
      <c r="P37" s="752" t="str">
        <f t="shared" si="6"/>
        <v>FUERTE</v>
      </c>
      <c r="Q37" s="751" t="s">
        <v>210</v>
      </c>
      <c r="R37" s="751" t="str">
        <f t="shared" ref="R37" si="18">+IF(Q37="El control se ejecuta de manera consistente por parte del responsable.","FUERTE",IF(Q37="El control se ejecuta algunas veces por parte del responsable.","MODERADO",IF(Q37="El control no se ejecuta por parte del responsable.","DEBIL","-")))</f>
        <v>FUERTE</v>
      </c>
      <c r="S37" s="752" t="str">
        <f t="shared" ref="S37" si="19">IFERROR(IF((IF(Q37="El control se ejecuta de manera consistente por parte del responsable.",1,IF(Q37="El control se ejecuta algunas veces por parte del responsable.",0.5,IF(Q37="El control no se ejecuta por parte del responsable.",0,"-")))+IF(AND(O37&lt;=100,O37&gt;=96),1,IF(AND(O37&lt;=95,O37&gt;=86),0.5,IF(AND(O37&lt;=85,O37&gt;=0),0,"-"))))=2,"FUERTE",IF((IF(Q37="El control se ejecuta de manera consistente por parte del responsable.",1,IF(Q37="El control se ejecuta algunas veces por parte del responsable.",0.5,IF(Q37="El control no se ejecuta por parte del responsable.",0,"-")))+IF(AND(O37&lt;=100,O37&gt;=96),1,IF(AND(O37&lt;=95,O37&gt;=86),0.5,IF(AND(O37&lt;=85,O37&gt;=0),0,"-"))))=1.5,"MODERADO",IF(AND((IF(Q37="El control se ejecuta de manera consistente por parte del responsable.",1,IF(Q37="El control se ejecuta algunas veces por parte del responsable.",0.5,IF(Q37="El control no se ejecuta por parte del responsable.",0,"-"))))=0.5,(IF(AND(O37&lt;=100,O37&gt;=96),1,IF(AND(O37&lt;=95,O37&gt;=86),0.5,IF(AND(O37&lt;=85,O37&gt;=0),0,"-"))))=0.5),"MODERADO",IF((IF(Q37="El control se ejecuta de manera consistente por parte del responsable.",1,IF(Q37="El control se ejecuta algunas veces por parte del responsable.",0.5,IF(Q37="El control no se ejecuta por parte del responsable.",0,"-")))+IF(AND(O37&lt;=100,O37&gt;=96),1,IF(AND(O37&lt;=95,O37&gt;=86),0.5,IF(AND(O37&lt;=85,O37&gt;=0),0,"-"))))&lt;=1,"DEBIL","-")))),"-")</f>
        <v>FUERTE</v>
      </c>
      <c r="T37" s="752">
        <f t="shared" ref="T37" si="20">+IF(S37="FUERTE",100,IF(S37="MODERADO",50,IF(S37="DEBIL",0,"-")))</f>
        <v>100</v>
      </c>
      <c r="U37" s="752" t="str">
        <f t="shared" ref="U37" si="21">+IF(S37="FUERTE","NO","SI")</f>
        <v>NO</v>
      </c>
      <c r="V37" s="752" t="str">
        <f>IFERROR(IF(AVERAGE(T37:T37)=100,"FUERTE",IF(AVERAGE(T37:T37)&gt;=50,"MODERADO","DEBIL")),"-")</f>
        <v>FUERTE</v>
      </c>
      <c r="W37" s="752" t="s">
        <v>221</v>
      </c>
      <c r="X37" s="752" t="s">
        <v>222</v>
      </c>
      <c r="Y37" s="752" t="str">
        <f ca="1">IFERROR(IF(W37="No disminuye",0,IF(_xlfn.CONCAT(V37,W37)="MODERADODirectamente",-1,IF(_xlfn.CONCAT(V37,W37)="FUERTEDirectamente",-2,"-"))),"-")</f>
        <v>-</v>
      </c>
      <c r="Z37" s="752">
        <f>IFERROR(IF(X37="No disminuye",0,IF(_xlfn.CONCAT(V37,X37)="FUERTEDirectamente",-2,IF(_xlfn.CONCAT(V37,X37)="MODERADODirectamente",-1,IF(_xlfn.CONCAT(V37,X37)="FUERTEIndirectamente",-1,"0")))),"-")</f>
        <v>0</v>
      </c>
      <c r="AA37" s="115">
        <f>IF(COUNTA(#REF!)=2,"Seleccione una opcion P o I",IF(ISNUMBER(O37),LOOKUP(O37,DB!$F$74:$G$76,DB!$H$74:$H$76),""))</f>
        <v>-2</v>
      </c>
      <c r="AB37" s="751">
        <f ca="1">IFERROR(IF(C37+MIN(Y37:Y37)&lt;1,1,C37+MIN(Y37:Y37)),"")</f>
        <v>3</v>
      </c>
      <c r="AC37" s="751">
        <f ca="1">IFERROR(IF(D37+Z37=0,$D37,IF(D37+Z37&lt;0,'SEPG-F-059'!$L$17,IF(ISNUMBER(OFFSET(OFFSET('SEPG-F-059'!$L$16,MATCH($D37,'SEPG-F-059'!$L$17:$L$20,0),0),$Z37,0)),OFFSET(OFFSET('SEPG-F-059'!$L$16,MATCH($D37,'SEPG-F-059'!$L$17:$L$20,0),0),$Z37,0),'SEPG-F-059'!$L$17))),$D37)</f>
        <v>11</v>
      </c>
      <c r="AD37" s="751">
        <f ca="1">IFERROR(+AC37*AB37,)</f>
        <v>33</v>
      </c>
      <c r="AE37" s="751" t="str">
        <f ca="1">IFERROR(VLOOKUP(AD37,DB!$B$37:$D$61,2,FALSE),"")</f>
        <v>Riesgo Alto (Z-9)</v>
      </c>
      <c r="AF37" s="116"/>
      <c r="AG37" s="116"/>
      <c r="AH37" s="755" t="s">
        <v>104</v>
      </c>
      <c r="AI37" s="755" t="s">
        <v>554</v>
      </c>
      <c r="AJ37" s="755" t="s">
        <v>551</v>
      </c>
      <c r="AK37" s="755" t="s">
        <v>550</v>
      </c>
      <c r="AL37" s="758">
        <v>44197</v>
      </c>
      <c r="AM37" s="758">
        <v>44561</v>
      </c>
      <c r="AN37" s="758" t="s">
        <v>552</v>
      </c>
      <c r="AO37" s="755" t="s">
        <v>553</v>
      </c>
      <c r="AP37" s="765">
        <v>1</v>
      </c>
      <c r="AQ37" s="765"/>
    </row>
    <row r="38" spans="1:46" ht="90" customHeight="1" x14ac:dyDescent="0.25">
      <c r="A38" s="854"/>
      <c r="B38" s="854"/>
      <c r="C38" s="125" t="str">
        <f>'SEPG-F-059'!Z36</f>
        <v xml:space="preserve">Posible </v>
      </c>
      <c r="D38" s="421" t="str">
        <f>'SEPG-F-059'!Z37</f>
        <v>Mayor</v>
      </c>
      <c r="E38" s="426" t="str">
        <f>'SEPG-F-059'!$AB$36</f>
        <v>Riesgo Alto (Z-9)</v>
      </c>
      <c r="F38" s="892"/>
      <c r="G38" s="757"/>
      <c r="H38" s="755"/>
      <c r="I38" s="778"/>
      <c r="J38" s="778"/>
      <c r="K38" s="778"/>
      <c r="L38" s="778"/>
      <c r="M38" s="778"/>
      <c r="N38" s="778"/>
      <c r="O38" s="752"/>
      <c r="P38" s="752"/>
      <c r="Q38" s="751"/>
      <c r="R38" s="751"/>
      <c r="S38" s="752"/>
      <c r="T38" s="752"/>
      <c r="U38" s="752"/>
      <c r="V38" s="752"/>
      <c r="W38" s="752"/>
      <c r="X38" s="752"/>
      <c r="Y38" s="752"/>
      <c r="Z38" s="752"/>
      <c r="AA38" s="115"/>
      <c r="AB38" s="751"/>
      <c r="AC38" s="751"/>
      <c r="AD38" s="751"/>
      <c r="AE38" s="751"/>
      <c r="AF38" s="116"/>
      <c r="AG38" s="116"/>
      <c r="AH38" s="755"/>
      <c r="AI38" s="755"/>
      <c r="AJ38" s="755"/>
      <c r="AK38" s="755"/>
      <c r="AL38" s="758"/>
      <c r="AM38" s="758"/>
      <c r="AN38" s="758"/>
      <c r="AO38" s="755"/>
      <c r="AP38" s="765"/>
      <c r="AQ38" s="765"/>
    </row>
    <row r="40" spans="1:46" ht="18.75" thickBot="1" x14ac:dyDescent="0.3">
      <c r="A40" s="76"/>
      <c r="B40" s="77"/>
      <c r="C40" s="78"/>
      <c r="D40" s="78"/>
      <c r="E40" s="78"/>
      <c r="F40" s="79"/>
      <c r="G40" s="77"/>
      <c r="H40" s="77"/>
      <c r="I40" s="77"/>
      <c r="J40" s="77"/>
      <c r="K40" s="77"/>
      <c r="L40" s="77"/>
      <c r="M40" s="77"/>
      <c r="N40" s="77"/>
      <c r="O40" s="80"/>
      <c r="P40" s="80"/>
      <c r="Q40" s="80"/>
      <c r="R40" s="80"/>
      <c r="S40" s="80"/>
      <c r="T40" s="80"/>
      <c r="U40" s="80"/>
      <c r="V40" s="80"/>
      <c r="W40" s="80"/>
      <c r="X40" s="80"/>
      <c r="Y40" s="80"/>
      <c r="Z40" s="80"/>
      <c r="AA40" s="77"/>
      <c r="AB40" s="77"/>
      <c r="AC40" s="77"/>
      <c r="AD40" s="77"/>
      <c r="AE40" s="77"/>
      <c r="AF40" s="77"/>
      <c r="AG40" s="77"/>
      <c r="AH40" s="77"/>
      <c r="AI40" s="77"/>
      <c r="AJ40" s="77"/>
      <c r="AK40" s="77"/>
      <c r="AL40" s="425"/>
      <c r="AM40" s="425"/>
      <c r="AN40" s="77"/>
      <c r="AO40" s="77"/>
      <c r="AP40" s="77"/>
      <c r="AQ40" s="77"/>
    </row>
    <row r="41" spans="1:46" s="97" customFormat="1" ht="48.75" customHeight="1" thickBot="1" x14ac:dyDescent="0.25">
      <c r="A41" s="893" t="s">
        <v>194</v>
      </c>
      <c r="B41" s="894"/>
      <c r="C41" s="894"/>
      <c r="D41" s="894"/>
      <c r="E41" s="894"/>
      <c r="F41" s="894"/>
      <c r="G41" s="894"/>
      <c r="H41" s="894"/>
      <c r="I41" s="894"/>
      <c r="J41" s="894"/>
      <c r="K41" s="894"/>
      <c r="L41" s="895"/>
      <c r="M41" s="897" t="s">
        <v>4</v>
      </c>
      <c r="N41" s="897"/>
      <c r="O41" s="897"/>
      <c r="P41" s="897"/>
      <c r="Q41" s="897"/>
      <c r="R41" s="897"/>
      <c r="S41" s="897"/>
      <c r="T41" s="897"/>
      <c r="U41" s="897"/>
      <c r="V41" s="897"/>
      <c r="W41" s="897"/>
      <c r="X41" s="897"/>
      <c r="Y41" s="897"/>
      <c r="Z41" s="897"/>
      <c r="AA41" s="897"/>
      <c r="AB41" s="897"/>
      <c r="AC41" s="897"/>
      <c r="AD41" s="897"/>
      <c r="AE41" s="897"/>
      <c r="AF41" s="897"/>
      <c r="AG41" s="898"/>
      <c r="AH41" s="896" t="s">
        <v>195</v>
      </c>
      <c r="AI41" s="897"/>
      <c r="AJ41" s="897"/>
      <c r="AK41" s="897"/>
      <c r="AL41" s="897"/>
      <c r="AM41" s="897"/>
      <c r="AN41" s="897"/>
      <c r="AO41" s="897"/>
      <c r="AP41" s="897"/>
      <c r="AQ41" s="898"/>
      <c r="AR41" s="93"/>
      <c r="AS41" s="93"/>
      <c r="AT41" s="93"/>
    </row>
    <row r="42" spans="1:46" s="93" customFormat="1" ht="22.5" customHeight="1" x14ac:dyDescent="0.2">
      <c r="A42" s="885" t="s">
        <v>32</v>
      </c>
      <c r="B42" s="886"/>
      <c r="C42" s="886"/>
      <c r="D42" s="886"/>
      <c r="E42" s="886"/>
      <c r="F42" s="886"/>
      <c r="G42" s="887"/>
      <c r="H42" s="775" t="s">
        <v>196</v>
      </c>
      <c r="I42" s="888"/>
      <c r="J42" s="775" t="s">
        <v>185</v>
      </c>
      <c r="K42" s="777"/>
      <c r="L42" s="889"/>
      <c r="M42" s="886" t="s">
        <v>32</v>
      </c>
      <c r="N42" s="886"/>
      <c r="O42" s="886"/>
      <c r="P42" s="886"/>
      <c r="Q42" s="886"/>
      <c r="R42" s="886"/>
      <c r="S42" s="886"/>
      <c r="T42" s="886"/>
      <c r="U42" s="886"/>
      <c r="V42" s="886"/>
      <c r="W42" s="886"/>
      <c r="X42" s="886"/>
      <c r="Y42" s="887"/>
      <c r="Z42" s="775" t="s">
        <v>196</v>
      </c>
      <c r="AA42" s="777"/>
      <c r="AB42" s="777"/>
      <c r="AC42" s="888"/>
      <c r="AD42" s="774" t="s">
        <v>185</v>
      </c>
      <c r="AE42" s="774"/>
      <c r="AF42" s="774" t="s">
        <v>185</v>
      </c>
      <c r="AG42" s="774"/>
      <c r="AH42" s="774" t="s">
        <v>32</v>
      </c>
      <c r="AI42" s="774"/>
      <c r="AJ42" s="774" t="s">
        <v>99</v>
      </c>
      <c r="AK42" s="774"/>
      <c r="AL42" s="774"/>
      <c r="AM42" s="775"/>
      <c r="AN42" s="776" t="s">
        <v>185</v>
      </c>
      <c r="AO42" s="777"/>
      <c r="AP42" s="299"/>
      <c r="AQ42" s="300" t="s">
        <v>196</v>
      </c>
    </row>
    <row r="43" spans="1:46" s="94" customFormat="1" ht="36.75" customHeight="1" x14ac:dyDescent="0.25">
      <c r="A43" s="880" t="s">
        <v>590</v>
      </c>
      <c r="B43" s="881"/>
      <c r="C43" s="881"/>
      <c r="D43" s="881"/>
      <c r="E43" s="881"/>
      <c r="F43" s="881"/>
      <c r="G43" s="882"/>
      <c r="H43" s="754"/>
      <c r="I43" s="754"/>
      <c r="J43" s="753"/>
      <c r="K43" s="754"/>
      <c r="L43" s="883"/>
      <c r="M43" s="880" t="s">
        <v>585</v>
      </c>
      <c r="N43" s="881"/>
      <c r="O43" s="881"/>
      <c r="P43" s="881"/>
      <c r="Q43" s="881"/>
      <c r="R43" s="881"/>
      <c r="S43" s="881"/>
      <c r="T43" s="881"/>
      <c r="U43" s="881"/>
      <c r="V43" s="881"/>
      <c r="W43" s="881"/>
      <c r="X43" s="881"/>
      <c r="Y43" s="882"/>
      <c r="Z43" s="772"/>
      <c r="AA43" s="884"/>
      <c r="AB43" s="884"/>
      <c r="AC43" s="773"/>
      <c r="AD43" s="753"/>
      <c r="AE43" s="754"/>
      <c r="AF43" s="753"/>
      <c r="AG43" s="754"/>
      <c r="AH43" s="767" t="s">
        <v>530</v>
      </c>
      <c r="AI43" s="767"/>
      <c r="AJ43" s="768" t="s">
        <v>529</v>
      </c>
      <c r="AK43" s="768"/>
      <c r="AL43" s="768"/>
      <c r="AM43" s="768"/>
      <c r="AN43" s="933" t="s">
        <v>594</v>
      </c>
      <c r="AO43" s="934"/>
      <c r="AP43" s="934"/>
      <c r="AQ43" s="935"/>
    </row>
    <row r="44" spans="1:46" s="94" customFormat="1" ht="36.75" customHeight="1" x14ac:dyDescent="0.25">
      <c r="A44" s="880" t="s">
        <v>592</v>
      </c>
      <c r="B44" s="881"/>
      <c r="C44" s="881"/>
      <c r="D44" s="881"/>
      <c r="E44" s="881"/>
      <c r="F44" s="881"/>
      <c r="G44" s="882"/>
      <c r="H44" s="754"/>
      <c r="I44" s="754"/>
      <c r="J44" s="753"/>
      <c r="K44" s="754"/>
      <c r="L44" s="883"/>
      <c r="M44" s="880" t="s">
        <v>586</v>
      </c>
      <c r="N44" s="881"/>
      <c r="O44" s="881"/>
      <c r="P44" s="881"/>
      <c r="Q44" s="881"/>
      <c r="R44" s="881"/>
      <c r="S44" s="881"/>
      <c r="T44" s="881"/>
      <c r="U44" s="881"/>
      <c r="V44" s="881"/>
      <c r="W44" s="881"/>
      <c r="X44" s="881"/>
      <c r="Y44" s="882"/>
      <c r="Z44" s="772"/>
      <c r="AA44" s="884"/>
      <c r="AB44" s="884"/>
      <c r="AC44" s="773"/>
      <c r="AD44" s="753"/>
      <c r="AE44" s="754"/>
      <c r="AF44" s="302"/>
      <c r="AG44" s="301"/>
      <c r="AH44" s="767" t="s">
        <v>517</v>
      </c>
      <c r="AI44" s="767"/>
      <c r="AJ44" s="768" t="s">
        <v>510</v>
      </c>
      <c r="AK44" s="768"/>
      <c r="AL44" s="768"/>
      <c r="AM44" s="768"/>
      <c r="AN44" s="936"/>
      <c r="AO44" s="937"/>
      <c r="AP44" s="937"/>
      <c r="AQ44" s="938"/>
    </row>
    <row r="45" spans="1:46" s="94" customFormat="1" ht="36.75" customHeight="1" x14ac:dyDescent="0.25">
      <c r="A45" s="880" t="s">
        <v>502</v>
      </c>
      <c r="B45" s="881"/>
      <c r="C45" s="881"/>
      <c r="D45" s="881"/>
      <c r="E45" s="881"/>
      <c r="F45" s="881"/>
      <c r="G45" s="882"/>
      <c r="H45" s="754"/>
      <c r="I45" s="754"/>
      <c r="J45" s="753"/>
      <c r="K45" s="754"/>
      <c r="L45" s="883"/>
      <c r="M45" s="880" t="s">
        <v>587</v>
      </c>
      <c r="N45" s="881"/>
      <c r="O45" s="881"/>
      <c r="P45" s="881"/>
      <c r="Q45" s="881"/>
      <c r="R45" s="881"/>
      <c r="S45" s="881"/>
      <c r="T45" s="881"/>
      <c r="U45" s="881"/>
      <c r="V45" s="881"/>
      <c r="W45" s="881"/>
      <c r="X45" s="881"/>
      <c r="Y45" s="882"/>
      <c r="Z45" s="772"/>
      <c r="AA45" s="884"/>
      <c r="AB45" s="884"/>
      <c r="AC45" s="773"/>
      <c r="AD45" s="753"/>
      <c r="AE45" s="754"/>
      <c r="AF45" s="302"/>
      <c r="AG45" s="301"/>
      <c r="AH45" s="754"/>
      <c r="AI45" s="754"/>
      <c r="AJ45" s="756"/>
      <c r="AK45" s="756"/>
      <c r="AL45" s="756"/>
      <c r="AM45" s="756"/>
      <c r="AN45" s="936"/>
      <c r="AO45" s="937"/>
      <c r="AP45" s="937"/>
      <c r="AQ45" s="938"/>
    </row>
    <row r="46" spans="1:46" s="94" customFormat="1" ht="36.75" customHeight="1" x14ac:dyDescent="0.25">
      <c r="A46" s="880" t="s">
        <v>584</v>
      </c>
      <c r="B46" s="881"/>
      <c r="C46" s="881"/>
      <c r="D46" s="881"/>
      <c r="E46" s="881"/>
      <c r="F46" s="881"/>
      <c r="G46" s="882"/>
      <c r="H46" s="754"/>
      <c r="I46" s="754"/>
      <c r="J46" s="753"/>
      <c r="K46" s="754"/>
      <c r="L46" s="883"/>
      <c r="M46" s="880" t="s">
        <v>549</v>
      </c>
      <c r="N46" s="881"/>
      <c r="O46" s="881"/>
      <c r="P46" s="881"/>
      <c r="Q46" s="881"/>
      <c r="R46" s="881"/>
      <c r="S46" s="881"/>
      <c r="T46" s="881"/>
      <c r="U46" s="881"/>
      <c r="V46" s="881"/>
      <c r="W46" s="881"/>
      <c r="X46" s="881"/>
      <c r="Y46" s="882"/>
      <c r="Z46" s="772"/>
      <c r="AA46" s="884"/>
      <c r="AB46" s="884"/>
      <c r="AC46" s="773"/>
      <c r="AD46" s="753"/>
      <c r="AE46" s="754"/>
      <c r="AF46" s="409"/>
      <c r="AG46" s="410"/>
      <c r="AH46" s="754"/>
      <c r="AI46" s="754"/>
      <c r="AJ46" s="756"/>
      <c r="AK46" s="756"/>
      <c r="AL46" s="756"/>
      <c r="AM46" s="756"/>
      <c r="AN46" s="936"/>
      <c r="AO46" s="937"/>
      <c r="AP46" s="937"/>
      <c r="AQ46" s="938"/>
    </row>
    <row r="47" spans="1:46" s="94" customFormat="1" ht="36.75" customHeight="1" x14ac:dyDescent="0.25">
      <c r="A47" s="880" t="s">
        <v>522</v>
      </c>
      <c r="B47" s="881"/>
      <c r="C47" s="881"/>
      <c r="D47" s="881"/>
      <c r="E47" s="881"/>
      <c r="F47" s="881"/>
      <c r="G47" s="882"/>
      <c r="H47" s="754"/>
      <c r="I47" s="754"/>
      <c r="J47" s="753"/>
      <c r="K47" s="754"/>
      <c r="L47" s="883"/>
      <c r="M47" s="472"/>
      <c r="N47" s="473"/>
      <c r="O47" s="473"/>
      <c r="P47" s="473"/>
      <c r="Q47" s="473"/>
      <c r="R47" s="473"/>
      <c r="S47" s="473"/>
      <c r="T47" s="473"/>
      <c r="U47" s="473"/>
      <c r="V47" s="473"/>
      <c r="W47" s="473"/>
      <c r="X47" s="473"/>
      <c r="Y47" s="526"/>
      <c r="Z47" s="772"/>
      <c r="AA47" s="884"/>
      <c r="AB47" s="884"/>
      <c r="AC47" s="773"/>
      <c r="AD47" s="753"/>
      <c r="AE47" s="754"/>
      <c r="AF47" s="302"/>
      <c r="AG47" s="301"/>
      <c r="AH47" s="772"/>
      <c r="AI47" s="773"/>
      <c r="AJ47" s="756"/>
      <c r="AK47" s="756"/>
      <c r="AL47" s="756"/>
      <c r="AM47" s="756"/>
      <c r="AN47" s="936"/>
      <c r="AO47" s="937"/>
      <c r="AP47" s="937"/>
      <c r="AQ47" s="938"/>
    </row>
    <row r="48" spans="1:46" s="94" customFormat="1" ht="36.75" customHeight="1" x14ac:dyDescent="0.25">
      <c r="A48" s="880" t="s">
        <v>523</v>
      </c>
      <c r="B48" s="881"/>
      <c r="C48" s="881"/>
      <c r="D48" s="881"/>
      <c r="E48" s="881"/>
      <c r="F48" s="881"/>
      <c r="G48" s="882"/>
      <c r="H48" s="754"/>
      <c r="I48" s="754"/>
      <c r="J48" s="753"/>
      <c r="K48" s="754"/>
      <c r="L48" s="883"/>
      <c r="M48" s="472"/>
      <c r="N48" s="473"/>
      <c r="O48" s="473"/>
      <c r="P48" s="473"/>
      <c r="Q48" s="473"/>
      <c r="R48" s="473"/>
      <c r="S48" s="473"/>
      <c r="T48" s="473"/>
      <c r="U48" s="473"/>
      <c r="V48" s="473"/>
      <c r="W48" s="473"/>
      <c r="X48" s="473"/>
      <c r="Y48" s="526"/>
      <c r="Z48" s="772"/>
      <c r="AA48" s="884"/>
      <c r="AB48" s="884"/>
      <c r="AC48" s="773"/>
      <c r="AD48" s="753"/>
      <c r="AE48" s="754"/>
      <c r="AF48" s="302"/>
      <c r="AG48" s="301"/>
      <c r="AH48" s="772"/>
      <c r="AI48" s="773"/>
      <c r="AJ48" s="756"/>
      <c r="AK48" s="756"/>
      <c r="AL48" s="756"/>
      <c r="AM48" s="756"/>
      <c r="AN48" s="936"/>
      <c r="AO48" s="937"/>
      <c r="AP48" s="937"/>
      <c r="AQ48" s="938"/>
    </row>
    <row r="49" spans="1:43" s="94" customFormat="1" ht="36.75" customHeight="1" x14ac:dyDescent="0.25">
      <c r="A49" s="880" t="s">
        <v>588</v>
      </c>
      <c r="B49" s="881"/>
      <c r="C49" s="881"/>
      <c r="D49" s="881"/>
      <c r="E49" s="881"/>
      <c r="F49" s="881"/>
      <c r="G49" s="882"/>
      <c r="H49" s="754"/>
      <c r="I49" s="754"/>
      <c r="J49" s="753"/>
      <c r="K49" s="754"/>
      <c r="L49" s="883"/>
      <c r="M49" s="890"/>
      <c r="N49" s="890"/>
      <c r="O49" s="890"/>
      <c r="P49" s="890"/>
      <c r="Q49" s="890"/>
      <c r="R49" s="890"/>
      <c r="S49" s="890"/>
      <c r="T49" s="890"/>
      <c r="U49" s="890"/>
      <c r="V49" s="890"/>
      <c r="W49" s="890"/>
      <c r="X49" s="890"/>
      <c r="Y49" s="891"/>
      <c r="Z49" s="772"/>
      <c r="AA49" s="884"/>
      <c r="AB49" s="884"/>
      <c r="AC49" s="773"/>
      <c r="AD49" s="753"/>
      <c r="AE49" s="754"/>
      <c r="AF49" s="302"/>
      <c r="AG49" s="301"/>
      <c r="AH49" s="772"/>
      <c r="AI49" s="773"/>
      <c r="AJ49" s="756"/>
      <c r="AK49" s="756"/>
      <c r="AL49" s="756"/>
      <c r="AM49" s="756"/>
      <c r="AN49" s="936"/>
      <c r="AO49" s="937"/>
      <c r="AP49" s="937"/>
      <c r="AQ49" s="938"/>
    </row>
    <row r="50" spans="1:43" s="94" customFormat="1" ht="36.75" customHeight="1" x14ac:dyDescent="0.25">
      <c r="A50" s="880" t="s">
        <v>589</v>
      </c>
      <c r="B50" s="881"/>
      <c r="C50" s="881"/>
      <c r="D50" s="881"/>
      <c r="E50" s="881"/>
      <c r="F50" s="881"/>
      <c r="G50" s="882"/>
      <c r="H50" s="754"/>
      <c r="I50" s="754"/>
      <c r="J50" s="753"/>
      <c r="K50" s="754"/>
      <c r="L50" s="883"/>
      <c r="M50" s="890"/>
      <c r="N50" s="890"/>
      <c r="O50" s="890"/>
      <c r="P50" s="890"/>
      <c r="Q50" s="890"/>
      <c r="R50" s="890"/>
      <c r="S50" s="890"/>
      <c r="T50" s="890"/>
      <c r="U50" s="890"/>
      <c r="V50" s="890"/>
      <c r="W50" s="890"/>
      <c r="X50" s="890"/>
      <c r="Y50" s="891"/>
      <c r="Z50" s="772"/>
      <c r="AA50" s="884"/>
      <c r="AB50" s="884"/>
      <c r="AC50" s="773"/>
      <c r="AD50" s="753"/>
      <c r="AE50" s="754"/>
      <c r="AF50" s="302"/>
      <c r="AG50" s="301"/>
      <c r="AH50" s="772"/>
      <c r="AI50" s="773"/>
      <c r="AJ50" s="756"/>
      <c r="AK50" s="756"/>
      <c r="AL50" s="756"/>
      <c r="AM50" s="756"/>
      <c r="AN50" s="939"/>
      <c r="AO50" s="940"/>
      <c r="AP50" s="940"/>
      <c r="AQ50" s="941"/>
    </row>
    <row r="55" spans="1:43" x14ac:dyDescent="0.25">
      <c r="AN55" s="931"/>
    </row>
    <row r="56" spans="1:43" x14ac:dyDescent="0.25">
      <c r="AN56" s="932"/>
    </row>
  </sheetData>
  <mergeCells count="308">
    <mergeCell ref="A50:G50"/>
    <mergeCell ref="M42:Y42"/>
    <mergeCell ref="AD47:AE47"/>
    <mergeCell ref="X35:X36"/>
    <mergeCell ref="Z50:AC50"/>
    <mergeCell ref="M47:Y47"/>
    <mergeCell ref="AJ47:AM47"/>
    <mergeCell ref="AJ48:AM48"/>
    <mergeCell ref="AJ49:AM49"/>
    <mergeCell ref="AJ50:AM50"/>
    <mergeCell ref="AD44:AE44"/>
    <mergeCell ref="AH44:AI44"/>
    <mergeCell ref="AJ44:AM44"/>
    <mergeCell ref="Z44:AC44"/>
    <mergeCell ref="AH47:AI47"/>
    <mergeCell ref="P37:P38"/>
    <mergeCell ref="Q37:Q38"/>
    <mergeCell ref="F30:F31"/>
    <mergeCell ref="Y30:Y31"/>
    <mergeCell ref="B32:B34"/>
    <mergeCell ref="AE30:AE31"/>
    <mergeCell ref="AH30:AH31"/>
    <mergeCell ref="A41:L41"/>
    <mergeCell ref="AH41:AQ41"/>
    <mergeCell ref="M41:AG41"/>
    <mergeCell ref="E33:E34"/>
    <mergeCell ref="C33:C34"/>
    <mergeCell ref="D33:D34"/>
    <mergeCell ref="A32:A34"/>
    <mergeCell ref="F32:F34"/>
    <mergeCell ref="B37:B38"/>
    <mergeCell ref="A37:A38"/>
    <mergeCell ref="F37:F38"/>
    <mergeCell ref="AC35:AC36"/>
    <mergeCell ref="AD35:AD36"/>
    <mergeCell ref="X30:X31"/>
    <mergeCell ref="A35:A36"/>
    <mergeCell ref="B35:B36"/>
    <mergeCell ref="F35:F36"/>
    <mergeCell ref="Z48:AC48"/>
    <mergeCell ref="Z49:AC49"/>
    <mergeCell ref="M50:Y50"/>
    <mergeCell ref="M49:Y49"/>
    <mergeCell ref="A30:A31"/>
    <mergeCell ref="B30:B31"/>
    <mergeCell ref="AC30:AC31"/>
    <mergeCell ref="W30:W31"/>
    <mergeCell ref="W37:W38"/>
    <mergeCell ref="X37:X38"/>
    <mergeCell ref="V37:V38"/>
    <mergeCell ref="Y37:Y38"/>
    <mergeCell ref="Z37:Z38"/>
    <mergeCell ref="AB37:AB38"/>
    <mergeCell ref="AC37:AC38"/>
    <mergeCell ref="G37:G38"/>
    <mergeCell ref="H37:H38"/>
    <mergeCell ref="I37:I38"/>
    <mergeCell ref="J37:J38"/>
    <mergeCell ref="K37:K38"/>
    <mergeCell ref="L37:L38"/>
    <mergeCell ref="M37:M38"/>
    <mergeCell ref="N37:N38"/>
    <mergeCell ref="O37:O38"/>
    <mergeCell ref="H42:I42"/>
    <mergeCell ref="J42:L42"/>
    <mergeCell ref="Z42:AC42"/>
    <mergeCell ref="AD42:AE42"/>
    <mergeCell ref="M43:Y43"/>
    <mergeCell ref="AH49:AI49"/>
    <mergeCell ref="AH50:AI50"/>
    <mergeCell ref="M44:Y44"/>
    <mergeCell ref="M45:Y45"/>
    <mergeCell ref="H47:I47"/>
    <mergeCell ref="H48:I48"/>
    <mergeCell ref="H49:I49"/>
    <mergeCell ref="H50:I50"/>
    <mergeCell ref="J47:L47"/>
    <mergeCell ref="J48:L48"/>
    <mergeCell ref="J49:L49"/>
    <mergeCell ref="J50:L50"/>
    <mergeCell ref="AD48:AE48"/>
    <mergeCell ref="AD49:AE49"/>
    <mergeCell ref="AD50:AE50"/>
    <mergeCell ref="H45:I45"/>
    <mergeCell ref="J45:L45"/>
    <mergeCell ref="Z45:AC45"/>
    <mergeCell ref="AD45:AE45"/>
    <mergeCell ref="V30:V31"/>
    <mergeCell ref="AB30:AB31"/>
    <mergeCell ref="Y32:Y34"/>
    <mergeCell ref="Z32:Z34"/>
    <mergeCell ref="AB32:AB34"/>
    <mergeCell ref="A48:G48"/>
    <mergeCell ref="A49:G49"/>
    <mergeCell ref="A44:G44"/>
    <mergeCell ref="H44:I44"/>
    <mergeCell ref="J44:L44"/>
    <mergeCell ref="A47:G47"/>
    <mergeCell ref="A45:G45"/>
    <mergeCell ref="Z47:AC47"/>
    <mergeCell ref="M48:Y48"/>
    <mergeCell ref="A46:G46"/>
    <mergeCell ref="H46:I46"/>
    <mergeCell ref="J46:L46"/>
    <mergeCell ref="M46:Y46"/>
    <mergeCell ref="Z46:AC46"/>
    <mergeCell ref="A43:G43"/>
    <mergeCell ref="H43:I43"/>
    <mergeCell ref="J43:L43"/>
    <mergeCell ref="Z43:AC43"/>
    <mergeCell ref="A42:G42"/>
    <mergeCell ref="G25:G26"/>
    <mergeCell ref="H25:H26"/>
    <mergeCell ref="I25:I26"/>
    <mergeCell ref="J25:J26"/>
    <mergeCell ref="K25:K26"/>
    <mergeCell ref="L25:L26"/>
    <mergeCell ref="N25:N26"/>
    <mergeCell ref="N27:N28"/>
    <mergeCell ref="O27:O28"/>
    <mergeCell ref="G27:G28"/>
    <mergeCell ref="H27:H28"/>
    <mergeCell ref="I27:I28"/>
    <mergeCell ref="O25:O26"/>
    <mergeCell ref="Q19:R20"/>
    <mergeCell ref="V19:V21"/>
    <mergeCell ref="S19:U20"/>
    <mergeCell ref="AJ20:AK20"/>
    <mergeCell ref="B27:B29"/>
    <mergeCell ref="Z27:Z29"/>
    <mergeCell ref="G19:G20"/>
    <mergeCell ref="D23:D26"/>
    <mergeCell ref="C23:C26"/>
    <mergeCell ref="B22:B26"/>
    <mergeCell ref="Y19:AB19"/>
    <mergeCell ref="AH20:AH21"/>
    <mergeCell ref="Q22:Q23"/>
    <mergeCell ref="R22:R23"/>
    <mergeCell ref="M25:M26"/>
    <mergeCell ref="T27:T28"/>
    <mergeCell ref="U27:U28"/>
    <mergeCell ref="E28:E29"/>
    <mergeCell ref="D28:D29"/>
    <mergeCell ref="C28:C29"/>
    <mergeCell ref="F22:F26"/>
    <mergeCell ref="E23:E26"/>
    <mergeCell ref="V22:V26"/>
    <mergeCell ref="W22:W26"/>
    <mergeCell ref="A27:A29"/>
    <mergeCell ref="F27:F29"/>
    <mergeCell ref="Y27:Y29"/>
    <mergeCell ref="X27:X29"/>
    <mergeCell ref="AH22:AH26"/>
    <mergeCell ref="AE22:AE26"/>
    <mergeCell ref="AC22:AC26"/>
    <mergeCell ref="AD22:AD26"/>
    <mergeCell ref="AP26:AQ26"/>
    <mergeCell ref="A22:A26"/>
    <mergeCell ref="AP25:AQ25"/>
    <mergeCell ref="AP28:AQ28"/>
    <mergeCell ref="AP27:AQ27"/>
    <mergeCell ref="AP29:AQ29"/>
    <mergeCell ref="S25:S26"/>
    <mergeCell ref="T25:T26"/>
    <mergeCell ref="U25:U26"/>
    <mergeCell ref="J27:J28"/>
    <mergeCell ref="K27:K28"/>
    <mergeCell ref="L27:L28"/>
    <mergeCell ref="M27:M28"/>
    <mergeCell ref="N22:N23"/>
    <mergeCell ref="O22:O23"/>
    <mergeCell ref="P22:P23"/>
    <mergeCell ref="AN20:AN21"/>
    <mergeCell ref="AO20:AO21"/>
    <mergeCell ref="G7:AL7"/>
    <mergeCell ref="AP22:AQ22"/>
    <mergeCell ref="AL20:AM20"/>
    <mergeCell ref="AH19:AQ19"/>
    <mergeCell ref="Y20:Y21"/>
    <mergeCell ref="Z20:Z21"/>
    <mergeCell ref="AA20:AA21"/>
    <mergeCell ref="AB20:AB21"/>
    <mergeCell ref="AC20:AC21"/>
    <mergeCell ref="AD20:AD21"/>
    <mergeCell ref="AE20:AE21"/>
    <mergeCell ref="AF20:AF21"/>
    <mergeCell ref="AP20:AQ21"/>
    <mergeCell ref="AC19:AF19"/>
    <mergeCell ref="A12:AQ12"/>
    <mergeCell ref="A13:AQ13"/>
    <mergeCell ref="A14:I14"/>
    <mergeCell ref="A15:I15"/>
    <mergeCell ref="A17:I18"/>
    <mergeCell ref="A19:F20"/>
    <mergeCell ref="H19:P20"/>
    <mergeCell ref="AM7:AN7"/>
    <mergeCell ref="AO7:AQ7"/>
    <mergeCell ref="A8:B8"/>
    <mergeCell ref="B9:C9"/>
    <mergeCell ref="D9:AQ9"/>
    <mergeCell ref="A10:C10"/>
    <mergeCell ref="D10:AQ10"/>
    <mergeCell ref="A5:B7"/>
    <mergeCell ref="C5:AL5"/>
    <mergeCell ref="AM5:AN5"/>
    <mergeCell ref="AO5:AQ5"/>
    <mergeCell ref="C6:F6"/>
    <mergeCell ref="G6:AL6"/>
    <mergeCell ref="AM6:AN6"/>
    <mergeCell ref="AO6:AQ6"/>
    <mergeCell ref="C7:F7"/>
    <mergeCell ref="P25:P26"/>
    <mergeCell ref="Q25:Q26"/>
    <mergeCell ref="R25:R26"/>
    <mergeCell ref="AJ45:AM45"/>
    <mergeCell ref="AE35:AE36"/>
    <mergeCell ref="X22:X26"/>
    <mergeCell ref="Y22:Y26"/>
    <mergeCell ref="Z22:Z26"/>
    <mergeCell ref="AB22:AB26"/>
    <mergeCell ref="AB27:AB29"/>
    <mergeCell ref="P27:P28"/>
    <mergeCell ref="Q27:Q28"/>
    <mergeCell ref="R27:R28"/>
    <mergeCell ref="S27:S28"/>
    <mergeCell ref="Z30:Z31"/>
    <mergeCell ref="AC27:AC29"/>
    <mergeCell ref="V27:V29"/>
    <mergeCell ref="W27:W29"/>
    <mergeCell ref="AC32:AC34"/>
    <mergeCell ref="Y35:Y36"/>
    <mergeCell ref="AD27:AD29"/>
    <mergeCell ref="G22:G23"/>
    <mergeCell ref="H22:H23"/>
    <mergeCell ref="I22:I23"/>
    <mergeCell ref="J22:J23"/>
    <mergeCell ref="K22:K23"/>
    <mergeCell ref="L22:L23"/>
    <mergeCell ref="M22:M23"/>
    <mergeCell ref="AP23:AQ23"/>
    <mergeCell ref="AP24:AQ24"/>
    <mergeCell ref="S22:S23"/>
    <mergeCell ref="T22:T23"/>
    <mergeCell ref="U22:U23"/>
    <mergeCell ref="AE27:AE29"/>
    <mergeCell ref="AH27:AH29"/>
    <mergeCell ref="AH35:AH36"/>
    <mergeCell ref="AD37:AD38"/>
    <mergeCell ref="AD32:AD34"/>
    <mergeCell ref="AD30:AD31"/>
    <mergeCell ref="AH48:AI48"/>
    <mergeCell ref="AD43:AE43"/>
    <mergeCell ref="AH45:AI45"/>
    <mergeCell ref="AF42:AG42"/>
    <mergeCell ref="AH42:AI42"/>
    <mergeCell ref="AJ42:AM42"/>
    <mergeCell ref="AN42:AO42"/>
    <mergeCell ref="AP30:AQ31"/>
    <mergeCell ref="AP35:AQ36"/>
    <mergeCell ref="AI32:AI34"/>
    <mergeCell ref="AJ32:AJ34"/>
    <mergeCell ref="AK32:AK34"/>
    <mergeCell ref="AL32:AL34"/>
    <mergeCell ref="AM32:AM34"/>
    <mergeCell ref="AN32:AN34"/>
    <mergeCell ref="AP32:AQ34"/>
    <mergeCell ref="AH43:AI43"/>
    <mergeCell ref="AJ43:AM43"/>
    <mergeCell ref="AI37:AI38"/>
    <mergeCell ref="AJ37:AJ38"/>
    <mergeCell ref="AK37:AK38"/>
    <mergeCell ref="AL37:AL38"/>
    <mergeCell ref="AM37:AM38"/>
    <mergeCell ref="AN37:AN38"/>
    <mergeCell ref="AO37:AO38"/>
    <mergeCell ref="AP37:AQ38"/>
    <mergeCell ref="AI35:AI36"/>
    <mergeCell ref="AJ35:AJ36"/>
    <mergeCell ref="AK35:AK36"/>
    <mergeCell ref="AN43:AQ50"/>
    <mergeCell ref="AD46:AE46"/>
    <mergeCell ref="AH46:AI46"/>
    <mergeCell ref="AJ46:AM46"/>
    <mergeCell ref="AI30:AI31"/>
    <mergeCell ref="AJ30:AJ31"/>
    <mergeCell ref="AK30:AK31"/>
    <mergeCell ref="AL30:AL31"/>
    <mergeCell ref="AM30:AM31"/>
    <mergeCell ref="AN30:AN31"/>
    <mergeCell ref="AO30:AO31"/>
    <mergeCell ref="AE37:AE38"/>
    <mergeCell ref="AH37:AH38"/>
    <mergeCell ref="AE32:AE34"/>
    <mergeCell ref="AH32:AH34"/>
    <mergeCell ref="AO32:AO34"/>
    <mergeCell ref="R37:R38"/>
    <mergeCell ref="S37:S38"/>
    <mergeCell ref="T37:T38"/>
    <mergeCell ref="U37:U38"/>
    <mergeCell ref="AF43:AG43"/>
    <mergeCell ref="AL35:AL36"/>
    <mergeCell ref="AM35:AM36"/>
    <mergeCell ref="AN35:AN36"/>
    <mergeCell ref="AO35:AO36"/>
    <mergeCell ref="Z35:Z36"/>
    <mergeCell ref="AB35:AB36"/>
    <mergeCell ref="V35:V36"/>
    <mergeCell ref="W35:W36"/>
  </mergeCells>
  <conditionalFormatting sqref="AE22 AE27:AE30 E23:E25">
    <cfRule type="containsText" dxfId="65" priority="302" stopIfTrue="1" operator="containsText" text="Riesgo Alto">
      <formula>NOT(ISERROR(SEARCH("Riesgo Alto",E22)))</formula>
    </cfRule>
    <cfRule type="containsText" dxfId="64" priority="303" stopIfTrue="1" operator="containsText" text="Riesgo Moderado">
      <formula>NOT(ISERROR(SEARCH("Riesgo Moderado",E22)))</formula>
    </cfRule>
    <cfRule type="containsText" dxfId="63" priority="304" stopIfTrue="1" operator="containsText" text="Riesgo Bajo">
      <formula>NOT(ISERROR(SEARCH("Riesgo Bajo",E22)))</formula>
    </cfRule>
    <cfRule type="containsText" dxfId="62" priority="305" stopIfTrue="1" operator="containsText" text="Riesgo Alto">
      <formula>NOT(ISERROR(SEARCH("Riesgo Alto",E22)))</formula>
    </cfRule>
    <cfRule type="containsText" dxfId="61" priority="306" stopIfTrue="1" operator="containsText" text="Riesgo Extremo">
      <formula>NOT(ISERROR(SEARCH("Riesgo Extremo",E22)))</formula>
    </cfRule>
  </conditionalFormatting>
  <conditionalFormatting sqref="AE22 AE27:AE30 E23:E25">
    <cfRule type="containsText" dxfId="60" priority="301" stopIfTrue="1" operator="containsText" text="Riesgo Extremo">
      <formula>NOT(ISERROR(SEARCH("Riesgo Extremo",E22)))</formula>
    </cfRule>
  </conditionalFormatting>
  <conditionalFormatting sqref="E31">
    <cfRule type="containsText" dxfId="59" priority="284" stopIfTrue="1" operator="containsText" text="Riesgo Alto">
      <formula>NOT(ISERROR(SEARCH("Riesgo Alto",E31)))</formula>
    </cfRule>
    <cfRule type="containsText" dxfId="58" priority="285" stopIfTrue="1" operator="containsText" text="Riesgo Moderado">
      <formula>NOT(ISERROR(SEARCH("Riesgo Moderado",E31)))</formula>
    </cfRule>
    <cfRule type="containsText" dxfId="57" priority="286" stopIfTrue="1" operator="containsText" text="Riesgo Bajo">
      <formula>NOT(ISERROR(SEARCH("Riesgo Bajo",E31)))</formula>
    </cfRule>
    <cfRule type="containsText" dxfId="56" priority="287" stopIfTrue="1" operator="containsText" text="Riesgo Alto">
      <formula>NOT(ISERROR(SEARCH("Riesgo Alto",E31)))</formula>
    </cfRule>
    <cfRule type="containsText" dxfId="55" priority="288" stopIfTrue="1" operator="containsText" text="Riesgo Extremo">
      <formula>NOT(ISERROR(SEARCH("Riesgo Extremo",E31)))</formula>
    </cfRule>
  </conditionalFormatting>
  <conditionalFormatting sqref="E31">
    <cfRule type="containsText" dxfId="54" priority="283" stopIfTrue="1" operator="containsText" text="Riesgo Extremo">
      <formula>NOT(ISERROR(SEARCH("Riesgo Extremo",E31)))</formula>
    </cfRule>
  </conditionalFormatting>
  <conditionalFormatting sqref="E28">
    <cfRule type="containsText" dxfId="53" priority="278" stopIfTrue="1" operator="containsText" text="Riesgo Alto">
      <formula>NOT(ISERROR(SEARCH("Riesgo Alto",E28)))</formula>
    </cfRule>
    <cfRule type="containsText" dxfId="52" priority="279" stopIfTrue="1" operator="containsText" text="Riesgo Moderado">
      <formula>NOT(ISERROR(SEARCH("Riesgo Moderado",E28)))</formula>
    </cfRule>
    <cfRule type="containsText" dxfId="51" priority="280" stopIfTrue="1" operator="containsText" text="Riesgo Bajo">
      <formula>NOT(ISERROR(SEARCH("Riesgo Bajo",E28)))</formula>
    </cfRule>
    <cfRule type="containsText" dxfId="50" priority="281" stopIfTrue="1" operator="containsText" text="Riesgo Alto">
      <formula>NOT(ISERROR(SEARCH("Riesgo Alto",E28)))</formula>
    </cfRule>
    <cfRule type="containsText" dxfId="49" priority="282" stopIfTrue="1" operator="containsText" text="Riesgo Extremo">
      <formula>NOT(ISERROR(SEARCH("Riesgo Extremo",E28)))</formula>
    </cfRule>
  </conditionalFormatting>
  <conditionalFormatting sqref="E28">
    <cfRule type="containsText" dxfId="48" priority="277" stopIfTrue="1" operator="containsText" text="Riesgo Extremo">
      <formula>NOT(ISERROR(SEARCH("Riesgo Extremo",E28)))</formula>
    </cfRule>
  </conditionalFormatting>
  <conditionalFormatting sqref="AE35:AE36">
    <cfRule type="containsText" dxfId="47" priority="182" stopIfTrue="1" operator="containsText" text="Riesgo Alto">
      <formula>NOT(ISERROR(SEARCH("Riesgo Alto",AE35)))</formula>
    </cfRule>
    <cfRule type="containsText" dxfId="46" priority="183" stopIfTrue="1" operator="containsText" text="Riesgo Moderado">
      <formula>NOT(ISERROR(SEARCH("Riesgo Moderado",AE35)))</formula>
    </cfRule>
    <cfRule type="containsText" dxfId="45" priority="184" stopIfTrue="1" operator="containsText" text="Riesgo Bajo">
      <formula>NOT(ISERROR(SEARCH("Riesgo Bajo",AE35)))</formula>
    </cfRule>
    <cfRule type="containsText" dxfId="44" priority="185" stopIfTrue="1" operator="containsText" text="Riesgo Alto">
      <formula>NOT(ISERROR(SEARCH("Riesgo Alto",AE35)))</formula>
    </cfRule>
    <cfRule type="containsText" dxfId="43" priority="186" stopIfTrue="1" operator="containsText" text="Riesgo Extremo">
      <formula>NOT(ISERROR(SEARCH("Riesgo Extremo",AE35)))</formula>
    </cfRule>
  </conditionalFormatting>
  <conditionalFormatting sqref="AE35:AE36">
    <cfRule type="containsText" dxfId="42" priority="181" stopIfTrue="1" operator="containsText" text="Riesgo Extremo">
      <formula>NOT(ISERROR(SEARCH("Riesgo Extremo",AE35)))</formula>
    </cfRule>
  </conditionalFormatting>
  <conditionalFormatting sqref="E36">
    <cfRule type="containsText" dxfId="41" priority="176" stopIfTrue="1" operator="containsText" text="Riesgo Alto">
      <formula>NOT(ISERROR(SEARCH("Riesgo Alto",E36)))</formula>
    </cfRule>
    <cfRule type="containsText" dxfId="40" priority="177" stopIfTrue="1" operator="containsText" text="Riesgo Moderado">
      <formula>NOT(ISERROR(SEARCH("Riesgo Moderado",E36)))</formula>
    </cfRule>
    <cfRule type="containsText" dxfId="39" priority="178" stopIfTrue="1" operator="containsText" text="Riesgo Bajo">
      <formula>NOT(ISERROR(SEARCH("Riesgo Bajo",E36)))</formula>
    </cfRule>
    <cfRule type="containsText" dxfId="38" priority="179" stopIfTrue="1" operator="containsText" text="Riesgo Alto">
      <formula>NOT(ISERROR(SEARCH("Riesgo Alto",E36)))</formula>
    </cfRule>
    <cfRule type="containsText" dxfId="37" priority="180" stopIfTrue="1" operator="containsText" text="Riesgo Extremo">
      <formula>NOT(ISERROR(SEARCH("Riesgo Extremo",E36)))</formula>
    </cfRule>
  </conditionalFormatting>
  <conditionalFormatting sqref="E36">
    <cfRule type="containsText" dxfId="36" priority="175" stopIfTrue="1" operator="containsText" text="Riesgo Extremo">
      <formula>NOT(ISERROR(SEARCH("Riesgo Extremo",E36)))</formula>
    </cfRule>
  </conditionalFormatting>
  <conditionalFormatting sqref="AE37">
    <cfRule type="containsText" dxfId="35" priority="170" stopIfTrue="1" operator="containsText" text="Riesgo Alto">
      <formula>NOT(ISERROR(SEARCH("Riesgo Alto",AE37)))</formula>
    </cfRule>
    <cfRule type="containsText" dxfId="34" priority="171" stopIfTrue="1" operator="containsText" text="Riesgo Moderado">
      <formula>NOT(ISERROR(SEARCH("Riesgo Moderado",AE37)))</formula>
    </cfRule>
    <cfRule type="containsText" dxfId="33" priority="172" stopIfTrue="1" operator="containsText" text="Riesgo Bajo">
      <formula>NOT(ISERROR(SEARCH("Riesgo Bajo",AE37)))</formula>
    </cfRule>
    <cfRule type="containsText" dxfId="32" priority="173" stopIfTrue="1" operator="containsText" text="Riesgo Alto">
      <formula>NOT(ISERROR(SEARCH("Riesgo Alto",AE37)))</formula>
    </cfRule>
    <cfRule type="containsText" dxfId="31" priority="174" stopIfTrue="1" operator="containsText" text="Riesgo Extremo">
      <formula>NOT(ISERROR(SEARCH("Riesgo Extremo",AE37)))</formula>
    </cfRule>
  </conditionalFormatting>
  <conditionalFormatting sqref="AE37">
    <cfRule type="containsText" dxfId="30" priority="169" stopIfTrue="1" operator="containsText" text="Riesgo Extremo">
      <formula>NOT(ISERROR(SEARCH("Riesgo Extremo",AE37)))</formula>
    </cfRule>
  </conditionalFormatting>
  <conditionalFormatting sqref="E33">
    <cfRule type="containsText" dxfId="29" priority="20" stopIfTrue="1" operator="containsText" text="Riesgo Alto">
      <formula>NOT(ISERROR(SEARCH("Riesgo Alto",E33)))</formula>
    </cfRule>
    <cfRule type="containsText" dxfId="28" priority="21" stopIfTrue="1" operator="containsText" text="Riesgo Moderado">
      <formula>NOT(ISERROR(SEARCH("Riesgo Moderado",E33)))</formula>
    </cfRule>
    <cfRule type="containsText" dxfId="27" priority="22" stopIfTrue="1" operator="containsText" text="Riesgo Bajo">
      <formula>NOT(ISERROR(SEARCH("Riesgo Bajo",E33)))</formula>
    </cfRule>
    <cfRule type="containsText" dxfId="26" priority="23" stopIfTrue="1" operator="containsText" text="Riesgo Alto">
      <formula>NOT(ISERROR(SEARCH("Riesgo Alto",E33)))</formula>
    </cfRule>
    <cfRule type="containsText" dxfId="25" priority="24" stopIfTrue="1" operator="containsText" text="Riesgo Extremo">
      <formula>NOT(ISERROR(SEARCH("Riesgo Extremo",E33)))</formula>
    </cfRule>
  </conditionalFormatting>
  <conditionalFormatting sqref="E33">
    <cfRule type="containsText" dxfId="24" priority="19" stopIfTrue="1" operator="containsText" text="Riesgo Extremo">
      <formula>NOT(ISERROR(SEARCH("Riesgo Extremo",E33)))</formula>
    </cfRule>
  </conditionalFormatting>
  <conditionalFormatting sqref="E38">
    <cfRule type="containsText" dxfId="23" priority="14" stopIfTrue="1" operator="containsText" text="Riesgo Alto">
      <formula>NOT(ISERROR(SEARCH("Riesgo Alto",E38)))</formula>
    </cfRule>
    <cfRule type="containsText" dxfId="22" priority="15" stopIfTrue="1" operator="containsText" text="Riesgo Moderado">
      <formula>NOT(ISERROR(SEARCH("Riesgo Moderado",E38)))</formula>
    </cfRule>
    <cfRule type="containsText" dxfId="21" priority="16" stopIfTrue="1" operator="containsText" text="Riesgo Bajo">
      <formula>NOT(ISERROR(SEARCH("Riesgo Bajo",E38)))</formula>
    </cfRule>
    <cfRule type="containsText" dxfId="20" priority="17" stopIfTrue="1" operator="containsText" text="Riesgo Alto">
      <formula>NOT(ISERROR(SEARCH("Riesgo Alto",E38)))</formula>
    </cfRule>
    <cfRule type="containsText" dxfId="19" priority="18" stopIfTrue="1" operator="containsText" text="Riesgo Extremo">
      <formula>NOT(ISERROR(SEARCH("Riesgo Extremo",E38)))</formula>
    </cfRule>
  </conditionalFormatting>
  <conditionalFormatting sqref="E38">
    <cfRule type="containsText" dxfId="18" priority="13" stopIfTrue="1" operator="containsText" text="Riesgo Extremo">
      <formula>NOT(ISERROR(SEARCH("Riesgo Extremo",E38)))</formula>
    </cfRule>
  </conditionalFormatting>
  <conditionalFormatting sqref="AE32">
    <cfRule type="containsText" dxfId="17" priority="2" stopIfTrue="1" operator="containsText" text="Riesgo Alto">
      <formula>NOT(ISERROR(SEARCH("Riesgo Alto",AE32)))</formula>
    </cfRule>
    <cfRule type="containsText" dxfId="16" priority="3" stopIfTrue="1" operator="containsText" text="Riesgo Moderado">
      <formula>NOT(ISERROR(SEARCH("Riesgo Moderado",AE32)))</formula>
    </cfRule>
    <cfRule type="containsText" dxfId="15" priority="4" stopIfTrue="1" operator="containsText" text="Riesgo Bajo">
      <formula>NOT(ISERROR(SEARCH("Riesgo Bajo",AE32)))</formula>
    </cfRule>
    <cfRule type="containsText" dxfId="14" priority="5" stopIfTrue="1" operator="containsText" text="Riesgo Alto">
      <formula>NOT(ISERROR(SEARCH("Riesgo Alto",AE32)))</formula>
    </cfRule>
    <cfRule type="containsText" dxfId="13" priority="6" stopIfTrue="1" operator="containsText" text="Riesgo Extremo">
      <formula>NOT(ISERROR(SEARCH("Riesgo Extremo",AE32)))</formula>
    </cfRule>
  </conditionalFormatting>
  <conditionalFormatting sqref="AE32">
    <cfRule type="containsText" dxfId="12" priority="1" stopIfTrue="1" operator="containsText" text="Riesgo Extremo">
      <formula>NOT(ISERROR(SEARCH("Riesgo Extremo",AE32)))</formula>
    </cfRule>
  </conditionalFormatting>
  <dataValidations count="2">
    <dataValidation type="list" allowBlank="1" showInputMessage="1" showErrorMessage="1" errorTitle="ERROR" error="Este valor no es permitido" sqref="F35:F37 F22 F27:F33">
      <formula1>EXISTENCONTROLES</formula1>
    </dataValidation>
    <dataValidation type="list" allowBlank="1" showInputMessage="1" showErrorMessage="1" errorTitle="Error" error="Esta opción no está permitida" sqref="AH22 AH27:AH32 AH35:AH37">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stopIfTrue="1" operator="containsText" text="Riesgo Alto" id="{FF545854-0B3B-4B8B-BC1C-25F4B539EFBF}">
            <xm:f>NOT(ISERROR(SEARCH("Riesgo Alto",'SEPG-F-059'!E23)))</xm:f>
            <x14:dxf>
              <fill>
                <patternFill>
                  <bgColor rgb="FFFF0000"/>
                </patternFill>
              </fill>
            </x14:dxf>
          </x14:cfRule>
          <x14:cfRule type="containsText" priority="51" stopIfTrue="1" operator="containsText" text="Riesgo Moderado" id="{225266B6-3E1F-4B72-B47F-180AF6DF09AE}">
            <xm:f>NOT(ISERROR(SEARCH("Riesgo Moderado",'SEPG-F-059'!E23)))</xm:f>
            <x14:dxf>
              <fill>
                <patternFill>
                  <bgColor rgb="FFFFFF00"/>
                </patternFill>
              </fill>
            </x14:dxf>
          </x14:cfRule>
          <x14:cfRule type="containsText" priority="52" stopIfTrue="1" operator="containsText" text="Riesgo Bajo" id="{579F6DC6-B017-4786-80E0-50A35B01E961}">
            <xm:f>NOT(ISERROR(SEARCH("Riesgo Bajo",'SEPG-F-059'!E23)))</xm:f>
            <x14:dxf>
              <fill>
                <patternFill>
                  <bgColor rgb="FF00B050"/>
                </patternFill>
              </fill>
            </x14:dxf>
          </x14:cfRule>
          <x14:cfRule type="containsText" priority="53" stopIfTrue="1" operator="containsText" text="Riesgo Alto" id="{273FF331-7D81-445D-8F24-51F00993EC4B}">
            <xm:f>NOT(ISERROR(SEARCH("Riesgo Alto",'SEPG-F-059'!E23)))</xm:f>
            <x14:dxf>
              <font>
                <color auto="1"/>
              </font>
              <fill>
                <patternFill>
                  <bgColor rgb="FFFF0000"/>
                </patternFill>
              </fill>
            </x14:dxf>
          </x14:cfRule>
          <x14:cfRule type="containsText" priority="54" stopIfTrue="1" operator="containsText" text="Riesgo Extremo" id="{77F760F6-83DA-40EE-A8E8-77FA10E8E654}">
            <xm:f>NOT(ISERROR(SEARCH("Riesgo Extremo",'SEPG-F-059'!E23)))</xm:f>
            <x14:dxf>
              <fill>
                <patternFill patternType="solid">
                  <bgColor rgb="FF8E0000"/>
                </patternFill>
              </fill>
            </x14:dxf>
          </x14:cfRule>
          <xm:sqref>E23:E24</xm:sqref>
        </x14:conditionalFormatting>
        <x14:conditionalFormatting xmlns:xm="http://schemas.microsoft.com/office/excel/2006/main">
          <x14:cfRule type="containsText" priority="49" stopIfTrue="1" operator="containsText" text="Riesgo Extremo" id="{FB39FADF-9BBF-4328-9219-BEDFD6F83E03}">
            <xm:f>NOT(ISERROR(SEARCH("Riesgo Extremo",'SEPG-F-059'!E23)))</xm:f>
            <x14:dxf>
              <fill>
                <patternFill>
                  <bgColor rgb="FFA50021"/>
                </patternFill>
              </fill>
            </x14:dxf>
          </x14:cfRule>
          <xm:sqref>E23:E24</xm:sqref>
        </x14:conditionalFormatting>
        <x14:conditionalFormatting xmlns:xm="http://schemas.microsoft.com/office/excel/2006/main">
          <x14:cfRule type="containsText" priority="336" stopIfTrue="1" operator="containsText" text="Riesgo Alto" id="{FF545854-0B3B-4B8B-BC1C-25F4B539EFBF}">
            <xm:f>NOT(ISERROR(SEARCH("Riesgo Alto",'SEPG-F-059'!E26)))</xm:f>
            <x14:dxf>
              <fill>
                <patternFill>
                  <bgColor rgb="FFFF0000"/>
                </patternFill>
              </fill>
            </x14:dxf>
          </x14:cfRule>
          <x14:cfRule type="containsText" priority="337" stopIfTrue="1" operator="containsText" text="Riesgo Moderado" id="{225266B6-3E1F-4B72-B47F-180AF6DF09AE}">
            <xm:f>NOT(ISERROR(SEARCH("Riesgo Moderado",'SEPG-F-059'!E26)))</xm:f>
            <x14:dxf>
              <fill>
                <patternFill>
                  <bgColor rgb="FFFFFF00"/>
                </patternFill>
              </fill>
            </x14:dxf>
          </x14:cfRule>
          <x14:cfRule type="containsText" priority="338" stopIfTrue="1" operator="containsText" text="Riesgo Bajo" id="{579F6DC6-B017-4786-80E0-50A35B01E961}">
            <xm:f>NOT(ISERROR(SEARCH("Riesgo Bajo",'SEPG-F-059'!E26)))</xm:f>
            <x14:dxf>
              <fill>
                <patternFill>
                  <bgColor rgb="FF00B050"/>
                </patternFill>
              </fill>
            </x14:dxf>
          </x14:cfRule>
          <x14:cfRule type="containsText" priority="339" stopIfTrue="1" operator="containsText" text="Riesgo Alto" id="{273FF331-7D81-445D-8F24-51F00993EC4B}">
            <xm:f>NOT(ISERROR(SEARCH("Riesgo Alto",'SEPG-F-059'!E26)))</xm:f>
            <x14:dxf>
              <font>
                <color auto="1"/>
              </font>
              <fill>
                <patternFill>
                  <bgColor rgb="FFFF0000"/>
                </patternFill>
              </fill>
            </x14:dxf>
          </x14:cfRule>
          <x14:cfRule type="containsText" priority="340" stopIfTrue="1" operator="containsText" text="Riesgo Extremo" id="{77F760F6-83DA-40EE-A8E8-77FA10E8E654}">
            <xm:f>NOT(ISERROR(SEARCH("Riesgo Extremo",'SEPG-F-059'!E26)))</xm:f>
            <x14:dxf>
              <fill>
                <patternFill patternType="solid">
                  <bgColor rgb="FF8E0000"/>
                </patternFill>
              </fill>
            </x14:dxf>
          </x14:cfRule>
          <xm:sqref>E25</xm:sqref>
        </x14:conditionalFormatting>
        <x14:conditionalFormatting xmlns:xm="http://schemas.microsoft.com/office/excel/2006/main">
          <x14:cfRule type="containsText" priority="342" stopIfTrue="1" operator="containsText" text="Riesgo Extremo" id="{FB39FADF-9BBF-4328-9219-BEDFD6F83E03}">
            <xm:f>NOT(ISERROR(SEARCH("Riesgo Extremo",'SEPG-F-059'!E26)))</xm:f>
            <x14:dxf>
              <fill>
                <patternFill>
                  <bgColor rgb="FFA50021"/>
                </patternFill>
              </fill>
            </x14:dxf>
          </x14:cfRule>
          <xm:sqref>E25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DB!$N$12:$N$13</xm:f>
          </x14:formula1>
          <xm:sqref>W22 W27:W37</xm:sqref>
        </x14:dataValidation>
        <x14:dataValidation type="list" allowBlank="1" showInputMessage="1" showErrorMessage="1">
          <x14:formula1>
            <xm:f>DB!$N$12:$N$14</xm:f>
          </x14:formula1>
          <xm:sqref>X22 X27:X37</xm:sqref>
        </x14:dataValidation>
        <x14:dataValidation type="list" allowBlank="1" showInputMessage="1" showErrorMessage="1">
          <x14:formula1>
            <xm:f>DB!$I$12:$I$13</xm:f>
          </x14:formula1>
          <xm:sqref>M22 M24:M25 M27 M29:M37</xm:sqref>
        </x14:dataValidation>
        <x14:dataValidation type="list" allowBlank="1" showInputMessage="1" showErrorMessage="1">
          <x14:formula1>
            <xm:f>DB!$H$12:$H$13</xm:f>
          </x14:formula1>
          <xm:sqref>L22 L24:L25 L27 L29:L37</xm:sqref>
        </x14:dataValidation>
        <x14:dataValidation type="list" allowBlank="1" showInputMessage="1" showErrorMessage="1">
          <x14:formula1>
            <xm:f>DB!$D$12:$D$13</xm:f>
          </x14:formula1>
          <xm:sqref>H22 H24:H25 H27 H29:H37</xm:sqref>
        </x14:dataValidation>
        <x14:dataValidation type="list" allowBlank="1" showInputMessage="1" showErrorMessage="1">
          <x14:formula1>
            <xm:f>DB!$J$12:$J$14</xm:f>
          </x14:formula1>
          <xm:sqref>N24:N25 N22 N27 N29:N37</xm:sqref>
        </x14:dataValidation>
        <x14:dataValidation type="list" allowBlank="1" showInputMessage="1" showErrorMessage="1">
          <x14:formula1>
            <xm:f>DB!$G$12:$G$14</xm:f>
          </x14:formula1>
          <xm:sqref>K22 K24:K25 K27 K29:K37</xm:sqref>
        </x14:dataValidation>
        <x14:dataValidation type="list" allowBlank="1" showInputMessage="1" showErrorMessage="1">
          <x14:formula1>
            <xm:f>DB!$F$12:$F$13</xm:f>
          </x14:formula1>
          <xm:sqref>J22 J24:J25 J27 J29:J37</xm:sqref>
        </x14:dataValidation>
        <x14:dataValidation type="list" allowBlank="1" showInputMessage="1" showErrorMessage="1">
          <x14:formula1>
            <xm:f>DB!$E$12:$E$13</xm:f>
          </x14:formula1>
          <xm:sqref>I22 I24:I25 I27 I29:I37</xm:sqref>
        </x14:dataValidation>
        <x14:dataValidation type="list" allowBlank="1" showInputMessage="1" showErrorMessage="1">
          <x14:formula1>
            <xm:f>DB!$L$12:$L$14</xm:f>
          </x14:formula1>
          <xm:sqref>Q24:Q25 Q22 Q27 Q29:Q37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8"/>
  <sheetViews>
    <sheetView topLeftCell="J10" zoomScale="110" zoomScaleNormal="110" workbookViewId="0">
      <selection activeCell="M10" sqref="M10"/>
    </sheetView>
  </sheetViews>
  <sheetFormatPr baseColWidth="10" defaultColWidth="10.85546875" defaultRowHeight="12.75" x14ac:dyDescent="0.2"/>
  <cols>
    <col min="1" max="1" width="10.85546875" style="98"/>
    <col min="2" max="2" width="60.42578125" style="98" customWidth="1"/>
    <col min="3" max="3" width="41" style="98" customWidth="1"/>
    <col min="4" max="4" width="100.7109375" style="98" customWidth="1"/>
    <col min="5" max="5" width="52.28515625" style="98" customWidth="1"/>
    <col min="6" max="6" width="44.140625" style="98" customWidth="1"/>
    <col min="7" max="7" width="113.140625" style="98" customWidth="1"/>
    <col min="8" max="8" width="45.7109375" style="98" customWidth="1"/>
    <col min="9" max="9" width="39.7109375" style="98" customWidth="1"/>
    <col min="10" max="10" width="57.7109375" style="98" customWidth="1"/>
    <col min="11" max="11" width="29" style="98" customWidth="1"/>
    <col min="12" max="12" width="25.140625" style="98" customWidth="1"/>
    <col min="13" max="13" width="25.42578125" style="98" customWidth="1"/>
    <col min="14" max="257" width="10.85546875" style="98"/>
    <col min="258" max="258" width="60.42578125" style="98" customWidth="1"/>
    <col min="259" max="259" width="69.85546875" style="98" customWidth="1"/>
    <col min="260" max="260" width="100.7109375" style="98" customWidth="1"/>
    <col min="261" max="261" width="52.28515625" style="98" customWidth="1"/>
    <col min="262" max="262" width="60.7109375" style="98" customWidth="1"/>
    <col min="263" max="263" width="208" style="98" customWidth="1"/>
    <col min="264" max="264" width="45.7109375" style="98" customWidth="1"/>
    <col min="265" max="265" width="39.7109375" style="98" customWidth="1"/>
    <col min="266" max="266" width="57.7109375" style="98" customWidth="1"/>
    <col min="267" max="513" width="10.85546875" style="98"/>
    <col min="514" max="514" width="60.42578125" style="98" customWidth="1"/>
    <col min="515" max="515" width="69.85546875" style="98" customWidth="1"/>
    <col min="516" max="516" width="100.7109375" style="98" customWidth="1"/>
    <col min="517" max="517" width="52.28515625" style="98" customWidth="1"/>
    <col min="518" max="518" width="60.7109375" style="98" customWidth="1"/>
    <col min="519" max="519" width="208" style="98" customWidth="1"/>
    <col min="520" max="520" width="45.7109375" style="98" customWidth="1"/>
    <col min="521" max="521" width="39.7109375" style="98" customWidth="1"/>
    <col min="522" max="522" width="57.7109375" style="98" customWidth="1"/>
    <col min="523" max="769" width="10.85546875" style="98"/>
    <col min="770" max="770" width="60.42578125" style="98" customWidth="1"/>
    <col min="771" max="771" width="69.85546875" style="98" customWidth="1"/>
    <col min="772" max="772" width="100.7109375" style="98" customWidth="1"/>
    <col min="773" max="773" width="52.28515625" style="98" customWidth="1"/>
    <col min="774" max="774" width="60.7109375" style="98" customWidth="1"/>
    <col min="775" max="775" width="208" style="98" customWidth="1"/>
    <col min="776" max="776" width="45.7109375" style="98" customWidth="1"/>
    <col min="777" max="777" width="39.7109375" style="98" customWidth="1"/>
    <col min="778" max="778" width="57.7109375" style="98" customWidth="1"/>
    <col min="779" max="1025" width="10.85546875" style="98"/>
    <col min="1026" max="1026" width="60.42578125" style="98" customWidth="1"/>
    <col min="1027" max="1027" width="69.85546875" style="98" customWidth="1"/>
    <col min="1028" max="1028" width="100.7109375" style="98" customWidth="1"/>
    <col min="1029" max="1029" width="52.28515625" style="98" customWidth="1"/>
    <col min="1030" max="1030" width="60.7109375" style="98" customWidth="1"/>
    <col min="1031" max="1031" width="208" style="98" customWidth="1"/>
    <col min="1032" max="1032" width="45.7109375" style="98" customWidth="1"/>
    <col min="1033" max="1033" width="39.7109375" style="98" customWidth="1"/>
    <col min="1034" max="1034" width="57.7109375" style="98" customWidth="1"/>
    <col min="1035" max="1281" width="10.85546875" style="98"/>
    <col min="1282" max="1282" width="60.42578125" style="98" customWidth="1"/>
    <col min="1283" max="1283" width="69.85546875" style="98" customWidth="1"/>
    <col min="1284" max="1284" width="100.7109375" style="98" customWidth="1"/>
    <col min="1285" max="1285" width="52.28515625" style="98" customWidth="1"/>
    <col min="1286" max="1286" width="60.7109375" style="98" customWidth="1"/>
    <col min="1287" max="1287" width="208" style="98" customWidth="1"/>
    <col min="1288" max="1288" width="45.7109375" style="98" customWidth="1"/>
    <col min="1289" max="1289" width="39.7109375" style="98" customWidth="1"/>
    <col min="1290" max="1290" width="57.7109375" style="98" customWidth="1"/>
    <col min="1291" max="1537" width="10.85546875" style="98"/>
    <col min="1538" max="1538" width="60.42578125" style="98" customWidth="1"/>
    <col min="1539" max="1539" width="69.85546875" style="98" customWidth="1"/>
    <col min="1540" max="1540" width="100.7109375" style="98" customWidth="1"/>
    <col min="1541" max="1541" width="52.28515625" style="98" customWidth="1"/>
    <col min="1542" max="1542" width="60.7109375" style="98" customWidth="1"/>
    <col min="1543" max="1543" width="208" style="98" customWidth="1"/>
    <col min="1544" max="1544" width="45.7109375" style="98" customWidth="1"/>
    <col min="1545" max="1545" width="39.7109375" style="98" customWidth="1"/>
    <col min="1546" max="1546" width="57.7109375" style="98" customWidth="1"/>
    <col min="1547" max="1793" width="10.85546875" style="98"/>
    <col min="1794" max="1794" width="60.42578125" style="98" customWidth="1"/>
    <col min="1795" max="1795" width="69.85546875" style="98" customWidth="1"/>
    <col min="1796" max="1796" width="100.7109375" style="98" customWidth="1"/>
    <col min="1797" max="1797" width="52.28515625" style="98" customWidth="1"/>
    <col min="1798" max="1798" width="60.7109375" style="98" customWidth="1"/>
    <col min="1799" max="1799" width="208" style="98" customWidth="1"/>
    <col min="1800" max="1800" width="45.7109375" style="98" customWidth="1"/>
    <col min="1801" max="1801" width="39.7109375" style="98" customWidth="1"/>
    <col min="1802" max="1802" width="57.7109375" style="98" customWidth="1"/>
    <col min="1803" max="2049" width="10.85546875" style="98"/>
    <col min="2050" max="2050" width="60.42578125" style="98" customWidth="1"/>
    <col min="2051" max="2051" width="69.85546875" style="98" customWidth="1"/>
    <col min="2052" max="2052" width="100.7109375" style="98" customWidth="1"/>
    <col min="2053" max="2053" width="52.28515625" style="98" customWidth="1"/>
    <col min="2054" max="2054" width="60.7109375" style="98" customWidth="1"/>
    <col min="2055" max="2055" width="208" style="98" customWidth="1"/>
    <col min="2056" max="2056" width="45.7109375" style="98" customWidth="1"/>
    <col min="2057" max="2057" width="39.7109375" style="98" customWidth="1"/>
    <col min="2058" max="2058" width="57.7109375" style="98" customWidth="1"/>
    <col min="2059" max="2305" width="10.85546875" style="98"/>
    <col min="2306" max="2306" width="60.42578125" style="98" customWidth="1"/>
    <col min="2307" max="2307" width="69.85546875" style="98" customWidth="1"/>
    <col min="2308" max="2308" width="100.7109375" style="98" customWidth="1"/>
    <col min="2309" max="2309" width="52.28515625" style="98" customWidth="1"/>
    <col min="2310" max="2310" width="60.7109375" style="98" customWidth="1"/>
    <col min="2311" max="2311" width="208" style="98" customWidth="1"/>
    <col min="2312" max="2312" width="45.7109375" style="98" customWidth="1"/>
    <col min="2313" max="2313" width="39.7109375" style="98" customWidth="1"/>
    <col min="2314" max="2314" width="57.7109375" style="98" customWidth="1"/>
    <col min="2315" max="2561" width="10.85546875" style="98"/>
    <col min="2562" max="2562" width="60.42578125" style="98" customWidth="1"/>
    <col min="2563" max="2563" width="69.85546875" style="98" customWidth="1"/>
    <col min="2564" max="2564" width="100.7109375" style="98" customWidth="1"/>
    <col min="2565" max="2565" width="52.28515625" style="98" customWidth="1"/>
    <col min="2566" max="2566" width="60.7109375" style="98" customWidth="1"/>
    <col min="2567" max="2567" width="208" style="98" customWidth="1"/>
    <col min="2568" max="2568" width="45.7109375" style="98" customWidth="1"/>
    <col min="2569" max="2569" width="39.7109375" style="98" customWidth="1"/>
    <col min="2570" max="2570" width="57.7109375" style="98" customWidth="1"/>
    <col min="2571" max="2817" width="10.85546875" style="98"/>
    <col min="2818" max="2818" width="60.42578125" style="98" customWidth="1"/>
    <col min="2819" max="2819" width="69.85546875" style="98" customWidth="1"/>
    <col min="2820" max="2820" width="100.7109375" style="98" customWidth="1"/>
    <col min="2821" max="2821" width="52.28515625" style="98" customWidth="1"/>
    <col min="2822" max="2822" width="60.7109375" style="98" customWidth="1"/>
    <col min="2823" max="2823" width="208" style="98" customWidth="1"/>
    <col min="2824" max="2824" width="45.7109375" style="98" customWidth="1"/>
    <col min="2825" max="2825" width="39.7109375" style="98" customWidth="1"/>
    <col min="2826" max="2826" width="57.7109375" style="98" customWidth="1"/>
    <col min="2827" max="3073" width="10.85546875" style="98"/>
    <col min="3074" max="3074" width="60.42578125" style="98" customWidth="1"/>
    <col min="3075" max="3075" width="69.85546875" style="98" customWidth="1"/>
    <col min="3076" max="3076" width="100.7109375" style="98" customWidth="1"/>
    <col min="3077" max="3077" width="52.28515625" style="98" customWidth="1"/>
    <col min="3078" max="3078" width="60.7109375" style="98" customWidth="1"/>
    <col min="3079" max="3079" width="208" style="98" customWidth="1"/>
    <col min="3080" max="3080" width="45.7109375" style="98" customWidth="1"/>
    <col min="3081" max="3081" width="39.7109375" style="98" customWidth="1"/>
    <col min="3082" max="3082" width="57.7109375" style="98" customWidth="1"/>
    <col min="3083" max="3329" width="10.85546875" style="98"/>
    <col min="3330" max="3330" width="60.42578125" style="98" customWidth="1"/>
    <col min="3331" max="3331" width="69.85546875" style="98" customWidth="1"/>
    <col min="3332" max="3332" width="100.7109375" style="98" customWidth="1"/>
    <col min="3333" max="3333" width="52.28515625" style="98" customWidth="1"/>
    <col min="3334" max="3334" width="60.7109375" style="98" customWidth="1"/>
    <col min="3335" max="3335" width="208" style="98" customWidth="1"/>
    <col min="3336" max="3336" width="45.7109375" style="98" customWidth="1"/>
    <col min="3337" max="3337" width="39.7109375" style="98" customWidth="1"/>
    <col min="3338" max="3338" width="57.7109375" style="98" customWidth="1"/>
    <col min="3339" max="3585" width="10.85546875" style="98"/>
    <col min="3586" max="3586" width="60.42578125" style="98" customWidth="1"/>
    <col min="3587" max="3587" width="69.85546875" style="98" customWidth="1"/>
    <col min="3588" max="3588" width="100.7109375" style="98" customWidth="1"/>
    <col min="3589" max="3589" width="52.28515625" style="98" customWidth="1"/>
    <col min="3590" max="3590" width="60.7109375" style="98" customWidth="1"/>
    <col min="3591" max="3591" width="208" style="98" customWidth="1"/>
    <col min="3592" max="3592" width="45.7109375" style="98" customWidth="1"/>
    <col min="3593" max="3593" width="39.7109375" style="98" customWidth="1"/>
    <col min="3594" max="3594" width="57.7109375" style="98" customWidth="1"/>
    <col min="3595" max="3841" width="10.85546875" style="98"/>
    <col min="3842" max="3842" width="60.42578125" style="98" customWidth="1"/>
    <col min="3843" max="3843" width="69.85546875" style="98" customWidth="1"/>
    <col min="3844" max="3844" width="100.7109375" style="98" customWidth="1"/>
    <col min="3845" max="3845" width="52.28515625" style="98" customWidth="1"/>
    <col min="3846" max="3846" width="60.7109375" style="98" customWidth="1"/>
    <col min="3847" max="3847" width="208" style="98" customWidth="1"/>
    <col min="3848" max="3848" width="45.7109375" style="98" customWidth="1"/>
    <col min="3849" max="3849" width="39.7109375" style="98" customWidth="1"/>
    <col min="3850" max="3850" width="57.7109375" style="98" customWidth="1"/>
    <col min="3851" max="4097" width="10.85546875" style="98"/>
    <col min="4098" max="4098" width="60.42578125" style="98" customWidth="1"/>
    <col min="4099" max="4099" width="69.85546875" style="98" customWidth="1"/>
    <col min="4100" max="4100" width="100.7109375" style="98" customWidth="1"/>
    <col min="4101" max="4101" width="52.28515625" style="98" customWidth="1"/>
    <col min="4102" max="4102" width="60.7109375" style="98" customWidth="1"/>
    <col min="4103" max="4103" width="208" style="98" customWidth="1"/>
    <col min="4104" max="4104" width="45.7109375" style="98" customWidth="1"/>
    <col min="4105" max="4105" width="39.7109375" style="98" customWidth="1"/>
    <col min="4106" max="4106" width="57.7109375" style="98" customWidth="1"/>
    <col min="4107" max="4353" width="10.85546875" style="98"/>
    <col min="4354" max="4354" width="60.42578125" style="98" customWidth="1"/>
    <col min="4355" max="4355" width="69.85546875" style="98" customWidth="1"/>
    <col min="4356" max="4356" width="100.7109375" style="98" customWidth="1"/>
    <col min="4357" max="4357" width="52.28515625" style="98" customWidth="1"/>
    <col min="4358" max="4358" width="60.7109375" style="98" customWidth="1"/>
    <col min="4359" max="4359" width="208" style="98" customWidth="1"/>
    <col min="4360" max="4360" width="45.7109375" style="98" customWidth="1"/>
    <col min="4361" max="4361" width="39.7109375" style="98" customWidth="1"/>
    <col min="4362" max="4362" width="57.7109375" style="98" customWidth="1"/>
    <col min="4363" max="4609" width="10.85546875" style="98"/>
    <col min="4610" max="4610" width="60.42578125" style="98" customWidth="1"/>
    <col min="4611" max="4611" width="69.85546875" style="98" customWidth="1"/>
    <col min="4612" max="4612" width="100.7109375" style="98" customWidth="1"/>
    <col min="4613" max="4613" width="52.28515625" style="98" customWidth="1"/>
    <col min="4614" max="4614" width="60.7109375" style="98" customWidth="1"/>
    <col min="4615" max="4615" width="208" style="98" customWidth="1"/>
    <col min="4616" max="4616" width="45.7109375" style="98" customWidth="1"/>
    <col min="4617" max="4617" width="39.7109375" style="98" customWidth="1"/>
    <col min="4618" max="4618" width="57.7109375" style="98" customWidth="1"/>
    <col min="4619" max="4865" width="10.85546875" style="98"/>
    <col min="4866" max="4866" width="60.42578125" style="98" customWidth="1"/>
    <col min="4867" max="4867" width="69.85546875" style="98" customWidth="1"/>
    <col min="4868" max="4868" width="100.7109375" style="98" customWidth="1"/>
    <col min="4869" max="4869" width="52.28515625" style="98" customWidth="1"/>
    <col min="4870" max="4870" width="60.7109375" style="98" customWidth="1"/>
    <col min="4871" max="4871" width="208" style="98" customWidth="1"/>
    <col min="4872" max="4872" width="45.7109375" style="98" customWidth="1"/>
    <col min="4873" max="4873" width="39.7109375" style="98" customWidth="1"/>
    <col min="4874" max="4874" width="57.7109375" style="98" customWidth="1"/>
    <col min="4875" max="5121" width="10.85546875" style="98"/>
    <col min="5122" max="5122" width="60.42578125" style="98" customWidth="1"/>
    <col min="5123" max="5123" width="69.85546875" style="98" customWidth="1"/>
    <col min="5124" max="5124" width="100.7109375" style="98" customWidth="1"/>
    <col min="5125" max="5125" width="52.28515625" style="98" customWidth="1"/>
    <col min="5126" max="5126" width="60.7109375" style="98" customWidth="1"/>
    <col min="5127" max="5127" width="208" style="98" customWidth="1"/>
    <col min="5128" max="5128" width="45.7109375" style="98" customWidth="1"/>
    <col min="5129" max="5129" width="39.7109375" style="98" customWidth="1"/>
    <col min="5130" max="5130" width="57.7109375" style="98" customWidth="1"/>
    <col min="5131" max="5377" width="10.85546875" style="98"/>
    <col min="5378" max="5378" width="60.42578125" style="98" customWidth="1"/>
    <col min="5379" max="5379" width="69.85546875" style="98" customWidth="1"/>
    <col min="5380" max="5380" width="100.7109375" style="98" customWidth="1"/>
    <col min="5381" max="5381" width="52.28515625" style="98" customWidth="1"/>
    <col min="5382" max="5382" width="60.7109375" style="98" customWidth="1"/>
    <col min="5383" max="5383" width="208" style="98" customWidth="1"/>
    <col min="5384" max="5384" width="45.7109375" style="98" customWidth="1"/>
    <col min="5385" max="5385" width="39.7109375" style="98" customWidth="1"/>
    <col min="5386" max="5386" width="57.7109375" style="98" customWidth="1"/>
    <col min="5387" max="5633" width="10.85546875" style="98"/>
    <col min="5634" max="5634" width="60.42578125" style="98" customWidth="1"/>
    <col min="5635" max="5635" width="69.85546875" style="98" customWidth="1"/>
    <col min="5636" max="5636" width="100.7109375" style="98" customWidth="1"/>
    <col min="5637" max="5637" width="52.28515625" style="98" customWidth="1"/>
    <col min="5638" max="5638" width="60.7109375" style="98" customWidth="1"/>
    <col min="5639" max="5639" width="208" style="98" customWidth="1"/>
    <col min="5640" max="5640" width="45.7109375" style="98" customWidth="1"/>
    <col min="5641" max="5641" width="39.7109375" style="98" customWidth="1"/>
    <col min="5642" max="5642" width="57.7109375" style="98" customWidth="1"/>
    <col min="5643" max="5889" width="10.85546875" style="98"/>
    <col min="5890" max="5890" width="60.42578125" style="98" customWidth="1"/>
    <col min="5891" max="5891" width="69.85546875" style="98" customWidth="1"/>
    <col min="5892" max="5892" width="100.7109375" style="98" customWidth="1"/>
    <col min="5893" max="5893" width="52.28515625" style="98" customWidth="1"/>
    <col min="5894" max="5894" width="60.7109375" style="98" customWidth="1"/>
    <col min="5895" max="5895" width="208" style="98" customWidth="1"/>
    <col min="5896" max="5896" width="45.7109375" style="98" customWidth="1"/>
    <col min="5897" max="5897" width="39.7109375" style="98" customWidth="1"/>
    <col min="5898" max="5898" width="57.7109375" style="98" customWidth="1"/>
    <col min="5899" max="6145" width="10.85546875" style="98"/>
    <col min="6146" max="6146" width="60.42578125" style="98" customWidth="1"/>
    <col min="6147" max="6147" width="69.85546875" style="98" customWidth="1"/>
    <col min="6148" max="6148" width="100.7109375" style="98" customWidth="1"/>
    <col min="6149" max="6149" width="52.28515625" style="98" customWidth="1"/>
    <col min="6150" max="6150" width="60.7109375" style="98" customWidth="1"/>
    <col min="6151" max="6151" width="208" style="98" customWidth="1"/>
    <col min="6152" max="6152" width="45.7109375" style="98" customWidth="1"/>
    <col min="6153" max="6153" width="39.7109375" style="98" customWidth="1"/>
    <col min="6154" max="6154" width="57.7109375" style="98" customWidth="1"/>
    <col min="6155" max="6401" width="10.85546875" style="98"/>
    <col min="6402" max="6402" width="60.42578125" style="98" customWidth="1"/>
    <col min="6403" max="6403" width="69.85546875" style="98" customWidth="1"/>
    <col min="6404" max="6404" width="100.7109375" style="98" customWidth="1"/>
    <col min="6405" max="6405" width="52.28515625" style="98" customWidth="1"/>
    <col min="6406" max="6406" width="60.7109375" style="98" customWidth="1"/>
    <col min="6407" max="6407" width="208" style="98" customWidth="1"/>
    <col min="6408" max="6408" width="45.7109375" style="98" customWidth="1"/>
    <col min="6409" max="6409" width="39.7109375" style="98" customWidth="1"/>
    <col min="6410" max="6410" width="57.7109375" style="98" customWidth="1"/>
    <col min="6411" max="6657" width="10.85546875" style="98"/>
    <col min="6658" max="6658" width="60.42578125" style="98" customWidth="1"/>
    <col min="6659" max="6659" width="69.85546875" style="98" customWidth="1"/>
    <col min="6660" max="6660" width="100.7109375" style="98" customWidth="1"/>
    <col min="6661" max="6661" width="52.28515625" style="98" customWidth="1"/>
    <col min="6662" max="6662" width="60.7109375" style="98" customWidth="1"/>
    <col min="6663" max="6663" width="208" style="98" customWidth="1"/>
    <col min="6664" max="6664" width="45.7109375" style="98" customWidth="1"/>
    <col min="6665" max="6665" width="39.7109375" style="98" customWidth="1"/>
    <col min="6666" max="6666" width="57.7109375" style="98" customWidth="1"/>
    <col min="6667" max="6913" width="10.85546875" style="98"/>
    <col min="6914" max="6914" width="60.42578125" style="98" customWidth="1"/>
    <col min="6915" max="6915" width="69.85546875" style="98" customWidth="1"/>
    <col min="6916" max="6916" width="100.7109375" style="98" customWidth="1"/>
    <col min="6917" max="6917" width="52.28515625" style="98" customWidth="1"/>
    <col min="6918" max="6918" width="60.7109375" style="98" customWidth="1"/>
    <col min="6919" max="6919" width="208" style="98" customWidth="1"/>
    <col min="6920" max="6920" width="45.7109375" style="98" customWidth="1"/>
    <col min="6921" max="6921" width="39.7109375" style="98" customWidth="1"/>
    <col min="6922" max="6922" width="57.7109375" style="98" customWidth="1"/>
    <col min="6923" max="7169" width="10.85546875" style="98"/>
    <col min="7170" max="7170" width="60.42578125" style="98" customWidth="1"/>
    <col min="7171" max="7171" width="69.85546875" style="98" customWidth="1"/>
    <col min="7172" max="7172" width="100.7109375" style="98" customWidth="1"/>
    <col min="7173" max="7173" width="52.28515625" style="98" customWidth="1"/>
    <col min="7174" max="7174" width="60.7109375" style="98" customWidth="1"/>
    <col min="7175" max="7175" width="208" style="98" customWidth="1"/>
    <col min="7176" max="7176" width="45.7109375" style="98" customWidth="1"/>
    <col min="7177" max="7177" width="39.7109375" style="98" customWidth="1"/>
    <col min="7178" max="7178" width="57.7109375" style="98" customWidth="1"/>
    <col min="7179" max="7425" width="10.85546875" style="98"/>
    <col min="7426" max="7426" width="60.42578125" style="98" customWidth="1"/>
    <col min="7427" max="7427" width="69.85546875" style="98" customWidth="1"/>
    <col min="7428" max="7428" width="100.7109375" style="98" customWidth="1"/>
    <col min="7429" max="7429" width="52.28515625" style="98" customWidth="1"/>
    <col min="7430" max="7430" width="60.7109375" style="98" customWidth="1"/>
    <col min="7431" max="7431" width="208" style="98" customWidth="1"/>
    <col min="7432" max="7432" width="45.7109375" style="98" customWidth="1"/>
    <col min="7433" max="7433" width="39.7109375" style="98" customWidth="1"/>
    <col min="7434" max="7434" width="57.7109375" style="98" customWidth="1"/>
    <col min="7435" max="7681" width="10.85546875" style="98"/>
    <col min="7682" max="7682" width="60.42578125" style="98" customWidth="1"/>
    <col min="7683" max="7683" width="69.85546875" style="98" customWidth="1"/>
    <col min="7684" max="7684" width="100.7109375" style="98" customWidth="1"/>
    <col min="7685" max="7685" width="52.28515625" style="98" customWidth="1"/>
    <col min="7686" max="7686" width="60.7109375" style="98" customWidth="1"/>
    <col min="7687" max="7687" width="208" style="98" customWidth="1"/>
    <col min="7688" max="7688" width="45.7109375" style="98" customWidth="1"/>
    <col min="7689" max="7689" width="39.7109375" style="98" customWidth="1"/>
    <col min="7690" max="7690" width="57.7109375" style="98" customWidth="1"/>
    <col min="7691" max="7937" width="10.85546875" style="98"/>
    <col min="7938" max="7938" width="60.42578125" style="98" customWidth="1"/>
    <col min="7939" max="7939" width="69.85546875" style="98" customWidth="1"/>
    <col min="7940" max="7940" width="100.7109375" style="98" customWidth="1"/>
    <col min="7941" max="7941" width="52.28515625" style="98" customWidth="1"/>
    <col min="7942" max="7942" width="60.7109375" style="98" customWidth="1"/>
    <col min="7943" max="7943" width="208" style="98" customWidth="1"/>
    <col min="7944" max="7944" width="45.7109375" style="98" customWidth="1"/>
    <col min="7945" max="7945" width="39.7109375" style="98" customWidth="1"/>
    <col min="7946" max="7946" width="57.7109375" style="98" customWidth="1"/>
    <col min="7947" max="8193" width="10.85546875" style="98"/>
    <col min="8194" max="8194" width="60.42578125" style="98" customWidth="1"/>
    <col min="8195" max="8195" width="69.85546875" style="98" customWidth="1"/>
    <col min="8196" max="8196" width="100.7109375" style="98" customWidth="1"/>
    <col min="8197" max="8197" width="52.28515625" style="98" customWidth="1"/>
    <col min="8198" max="8198" width="60.7109375" style="98" customWidth="1"/>
    <col min="8199" max="8199" width="208" style="98" customWidth="1"/>
    <col min="8200" max="8200" width="45.7109375" style="98" customWidth="1"/>
    <col min="8201" max="8201" width="39.7109375" style="98" customWidth="1"/>
    <col min="8202" max="8202" width="57.7109375" style="98" customWidth="1"/>
    <col min="8203" max="8449" width="10.85546875" style="98"/>
    <col min="8450" max="8450" width="60.42578125" style="98" customWidth="1"/>
    <col min="8451" max="8451" width="69.85546875" style="98" customWidth="1"/>
    <col min="8452" max="8452" width="100.7109375" style="98" customWidth="1"/>
    <col min="8453" max="8453" width="52.28515625" style="98" customWidth="1"/>
    <col min="8454" max="8454" width="60.7109375" style="98" customWidth="1"/>
    <col min="8455" max="8455" width="208" style="98" customWidth="1"/>
    <col min="8456" max="8456" width="45.7109375" style="98" customWidth="1"/>
    <col min="8457" max="8457" width="39.7109375" style="98" customWidth="1"/>
    <col min="8458" max="8458" width="57.7109375" style="98" customWidth="1"/>
    <col min="8459" max="8705" width="10.85546875" style="98"/>
    <col min="8706" max="8706" width="60.42578125" style="98" customWidth="1"/>
    <col min="8707" max="8707" width="69.85546875" style="98" customWidth="1"/>
    <col min="8708" max="8708" width="100.7109375" style="98" customWidth="1"/>
    <col min="8709" max="8709" width="52.28515625" style="98" customWidth="1"/>
    <col min="8710" max="8710" width="60.7109375" style="98" customWidth="1"/>
    <col min="8711" max="8711" width="208" style="98" customWidth="1"/>
    <col min="8712" max="8712" width="45.7109375" style="98" customWidth="1"/>
    <col min="8713" max="8713" width="39.7109375" style="98" customWidth="1"/>
    <col min="8714" max="8714" width="57.7109375" style="98" customWidth="1"/>
    <col min="8715" max="8961" width="10.85546875" style="98"/>
    <col min="8962" max="8962" width="60.42578125" style="98" customWidth="1"/>
    <col min="8963" max="8963" width="69.85546875" style="98" customWidth="1"/>
    <col min="8964" max="8964" width="100.7109375" style="98" customWidth="1"/>
    <col min="8965" max="8965" width="52.28515625" style="98" customWidth="1"/>
    <col min="8966" max="8966" width="60.7109375" style="98" customWidth="1"/>
    <col min="8967" max="8967" width="208" style="98" customWidth="1"/>
    <col min="8968" max="8968" width="45.7109375" style="98" customWidth="1"/>
    <col min="8969" max="8969" width="39.7109375" style="98" customWidth="1"/>
    <col min="8970" max="8970" width="57.7109375" style="98" customWidth="1"/>
    <col min="8971" max="9217" width="10.85546875" style="98"/>
    <col min="9218" max="9218" width="60.42578125" style="98" customWidth="1"/>
    <col min="9219" max="9219" width="69.85546875" style="98" customWidth="1"/>
    <col min="9220" max="9220" width="100.7109375" style="98" customWidth="1"/>
    <col min="9221" max="9221" width="52.28515625" style="98" customWidth="1"/>
    <col min="9222" max="9222" width="60.7109375" style="98" customWidth="1"/>
    <col min="9223" max="9223" width="208" style="98" customWidth="1"/>
    <col min="9224" max="9224" width="45.7109375" style="98" customWidth="1"/>
    <col min="9225" max="9225" width="39.7109375" style="98" customWidth="1"/>
    <col min="9226" max="9226" width="57.7109375" style="98" customWidth="1"/>
    <col min="9227" max="9473" width="10.85546875" style="98"/>
    <col min="9474" max="9474" width="60.42578125" style="98" customWidth="1"/>
    <col min="9475" max="9475" width="69.85546875" style="98" customWidth="1"/>
    <col min="9476" max="9476" width="100.7109375" style="98" customWidth="1"/>
    <col min="9477" max="9477" width="52.28515625" style="98" customWidth="1"/>
    <col min="9478" max="9478" width="60.7109375" style="98" customWidth="1"/>
    <col min="9479" max="9479" width="208" style="98" customWidth="1"/>
    <col min="9480" max="9480" width="45.7109375" style="98" customWidth="1"/>
    <col min="9481" max="9481" width="39.7109375" style="98" customWidth="1"/>
    <col min="9482" max="9482" width="57.7109375" style="98" customWidth="1"/>
    <col min="9483" max="9729" width="10.85546875" style="98"/>
    <col min="9730" max="9730" width="60.42578125" style="98" customWidth="1"/>
    <col min="9731" max="9731" width="69.85546875" style="98" customWidth="1"/>
    <col min="9732" max="9732" width="100.7109375" style="98" customWidth="1"/>
    <col min="9733" max="9733" width="52.28515625" style="98" customWidth="1"/>
    <col min="9734" max="9734" width="60.7109375" style="98" customWidth="1"/>
    <col min="9735" max="9735" width="208" style="98" customWidth="1"/>
    <col min="9736" max="9736" width="45.7109375" style="98" customWidth="1"/>
    <col min="9737" max="9737" width="39.7109375" style="98" customWidth="1"/>
    <col min="9738" max="9738" width="57.7109375" style="98" customWidth="1"/>
    <col min="9739" max="9985" width="10.85546875" style="98"/>
    <col min="9986" max="9986" width="60.42578125" style="98" customWidth="1"/>
    <col min="9987" max="9987" width="69.85546875" style="98" customWidth="1"/>
    <col min="9988" max="9988" width="100.7109375" style="98" customWidth="1"/>
    <col min="9989" max="9989" width="52.28515625" style="98" customWidth="1"/>
    <col min="9990" max="9990" width="60.7109375" style="98" customWidth="1"/>
    <col min="9991" max="9991" width="208" style="98" customWidth="1"/>
    <col min="9992" max="9992" width="45.7109375" style="98" customWidth="1"/>
    <col min="9993" max="9993" width="39.7109375" style="98" customWidth="1"/>
    <col min="9994" max="9994" width="57.7109375" style="98" customWidth="1"/>
    <col min="9995" max="10241" width="10.85546875" style="98"/>
    <col min="10242" max="10242" width="60.42578125" style="98" customWidth="1"/>
    <col min="10243" max="10243" width="69.85546875" style="98" customWidth="1"/>
    <col min="10244" max="10244" width="100.7109375" style="98" customWidth="1"/>
    <col min="10245" max="10245" width="52.28515625" style="98" customWidth="1"/>
    <col min="10246" max="10246" width="60.7109375" style="98" customWidth="1"/>
    <col min="10247" max="10247" width="208" style="98" customWidth="1"/>
    <col min="10248" max="10248" width="45.7109375" style="98" customWidth="1"/>
    <col min="10249" max="10249" width="39.7109375" style="98" customWidth="1"/>
    <col min="10250" max="10250" width="57.7109375" style="98" customWidth="1"/>
    <col min="10251" max="10497" width="10.85546875" style="98"/>
    <col min="10498" max="10498" width="60.42578125" style="98" customWidth="1"/>
    <col min="10499" max="10499" width="69.85546875" style="98" customWidth="1"/>
    <col min="10500" max="10500" width="100.7109375" style="98" customWidth="1"/>
    <col min="10501" max="10501" width="52.28515625" style="98" customWidth="1"/>
    <col min="10502" max="10502" width="60.7109375" style="98" customWidth="1"/>
    <col min="10503" max="10503" width="208" style="98" customWidth="1"/>
    <col min="10504" max="10504" width="45.7109375" style="98" customWidth="1"/>
    <col min="10505" max="10505" width="39.7109375" style="98" customWidth="1"/>
    <col min="10506" max="10506" width="57.7109375" style="98" customWidth="1"/>
    <col min="10507" max="10753" width="10.85546875" style="98"/>
    <col min="10754" max="10754" width="60.42578125" style="98" customWidth="1"/>
    <col min="10755" max="10755" width="69.85546875" style="98" customWidth="1"/>
    <col min="10756" max="10756" width="100.7109375" style="98" customWidth="1"/>
    <col min="10757" max="10757" width="52.28515625" style="98" customWidth="1"/>
    <col min="10758" max="10758" width="60.7109375" style="98" customWidth="1"/>
    <col min="10759" max="10759" width="208" style="98" customWidth="1"/>
    <col min="10760" max="10760" width="45.7109375" style="98" customWidth="1"/>
    <col min="10761" max="10761" width="39.7109375" style="98" customWidth="1"/>
    <col min="10762" max="10762" width="57.7109375" style="98" customWidth="1"/>
    <col min="10763" max="11009" width="10.85546875" style="98"/>
    <col min="11010" max="11010" width="60.42578125" style="98" customWidth="1"/>
    <col min="11011" max="11011" width="69.85546875" style="98" customWidth="1"/>
    <col min="11012" max="11012" width="100.7109375" style="98" customWidth="1"/>
    <col min="11013" max="11013" width="52.28515625" style="98" customWidth="1"/>
    <col min="11014" max="11014" width="60.7109375" style="98" customWidth="1"/>
    <col min="11015" max="11015" width="208" style="98" customWidth="1"/>
    <col min="11016" max="11016" width="45.7109375" style="98" customWidth="1"/>
    <col min="11017" max="11017" width="39.7109375" style="98" customWidth="1"/>
    <col min="11018" max="11018" width="57.7109375" style="98" customWidth="1"/>
    <col min="11019" max="11265" width="10.85546875" style="98"/>
    <col min="11266" max="11266" width="60.42578125" style="98" customWidth="1"/>
    <col min="11267" max="11267" width="69.85546875" style="98" customWidth="1"/>
    <col min="11268" max="11268" width="100.7109375" style="98" customWidth="1"/>
    <col min="11269" max="11269" width="52.28515625" style="98" customWidth="1"/>
    <col min="11270" max="11270" width="60.7109375" style="98" customWidth="1"/>
    <col min="11271" max="11271" width="208" style="98" customWidth="1"/>
    <col min="11272" max="11272" width="45.7109375" style="98" customWidth="1"/>
    <col min="11273" max="11273" width="39.7109375" style="98" customWidth="1"/>
    <col min="11274" max="11274" width="57.7109375" style="98" customWidth="1"/>
    <col min="11275" max="11521" width="10.85546875" style="98"/>
    <col min="11522" max="11522" width="60.42578125" style="98" customWidth="1"/>
    <col min="11523" max="11523" width="69.85546875" style="98" customWidth="1"/>
    <col min="11524" max="11524" width="100.7109375" style="98" customWidth="1"/>
    <col min="11525" max="11525" width="52.28515625" style="98" customWidth="1"/>
    <col min="11526" max="11526" width="60.7109375" style="98" customWidth="1"/>
    <col min="11527" max="11527" width="208" style="98" customWidth="1"/>
    <col min="11528" max="11528" width="45.7109375" style="98" customWidth="1"/>
    <col min="11529" max="11529" width="39.7109375" style="98" customWidth="1"/>
    <col min="11530" max="11530" width="57.7109375" style="98" customWidth="1"/>
    <col min="11531" max="11777" width="10.85546875" style="98"/>
    <col min="11778" max="11778" width="60.42578125" style="98" customWidth="1"/>
    <col min="11779" max="11779" width="69.85546875" style="98" customWidth="1"/>
    <col min="11780" max="11780" width="100.7109375" style="98" customWidth="1"/>
    <col min="11781" max="11781" width="52.28515625" style="98" customWidth="1"/>
    <col min="11782" max="11782" width="60.7109375" style="98" customWidth="1"/>
    <col min="11783" max="11783" width="208" style="98" customWidth="1"/>
    <col min="11784" max="11784" width="45.7109375" style="98" customWidth="1"/>
    <col min="11785" max="11785" width="39.7109375" style="98" customWidth="1"/>
    <col min="11786" max="11786" width="57.7109375" style="98" customWidth="1"/>
    <col min="11787" max="12033" width="10.85546875" style="98"/>
    <col min="12034" max="12034" width="60.42578125" style="98" customWidth="1"/>
    <col min="12035" max="12035" width="69.85546875" style="98" customWidth="1"/>
    <col min="12036" max="12036" width="100.7109375" style="98" customWidth="1"/>
    <col min="12037" max="12037" width="52.28515625" style="98" customWidth="1"/>
    <col min="12038" max="12038" width="60.7109375" style="98" customWidth="1"/>
    <col min="12039" max="12039" width="208" style="98" customWidth="1"/>
    <col min="12040" max="12040" width="45.7109375" style="98" customWidth="1"/>
    <col min="12041" max="12041" width="39.7109375" style="98" customWidth="1"/>
    <col min="12042" max="12042" width="57.7109375" style="98" customWidth="1"/>
    <col min="12043" max="12289" width="10.85546875" style="98"/>
    <col min="12290" max="12290" width="60.42578125" style="98" customWidth="1"/>
    <col min="12291" max="12291" width="69.85546875" style="98" customWidth="1"/>
    <col min="12292" max="12292" width="100.7109375" style="98" customWidth="1"/>
    <col min="12293" max="12293" width="52.28515625" style="98" customWidth="1"/>
    <col min="12294" max="12294" width="60.7109375" style="98" customWidth="1"/>
    <col min="12295" max="12295" width="208" style="98" customWidth="1"/>
    <col min="12296" max="12296" width="45.7109375" style="98" customWidth="1"/>
    <col min="12297" max="12297" width="39.7109375" style="98" customWidth="1"/>
    <col min="12298" max="12298" width="57.7109375" style="98" customWidth="1"/>
    <col min="12299" max="12545" width="10.85546875" style="98"/>
    <col min="12546" max="12546" width="60.42578125" style="98" customWidth="1"/>
    <col min="12547" max="12547" width="69.85546875" style="98" customWidth="1"/>
    <col min="12548" max="12548" width="100.7109375" style="98" customWidth="1"/>
    <col min="12549" max="12549" width="52.28515625" style="98" customWidth="1"/>
    <col min="12550" max="12550" width="60.7109375" style="98" customWidth="1"/>
    <col min="12551" max="12551" width="208" style="98" customWidth="1"/>
    <col min="12552" max="12552" width="45.7109375" style="98" customWidth="1"/>
    <col min="12553" max="12553" width="39.7109375" style="98" customWidth="1"/>
    <col min="12554" max="12554" width="57.7109375" style="98" customWidth="1"/>
    <col min="12555" max="12801" width="10.85546875" style="98"/>
    <col min="12802" max="12802" width="60.42578125" style="98" customWidth="1"/>
    <col min="12803" max="12803" width="69.85546875" style="98" customWidth="1"/>
    <col min="12804" max="12804" width="100.7109375" style="98" customWidth="1"/>
    <col min="12805" max="12805" width="52.28515625" style="98" customWidth="1"/>
    <col min="12806" max="12806" width="60.7109375" style="98" customWidth="1"/>
    <col min="12807" max="12807" width="208" style="98" customWidth="1"/>
    <col min="12808" max="12808" width="45.7109375" style="98" customWidth="1"/>
    <col min="12809" max="12809" width="39.7109375" style="98" customWidth="1"/>
    <col min="12810" max="12810" width="57.7109375" style="98" customWidth="1"/>
    <col min="12811" max="13057" width="10.85546875" style="98"/>
    <col min="13058" max="13058" width="60.42578125" style="98" customWidth="1"/>
    <col min="13059" max="13059" width="69.85546875" style="98" customWidth="1"/>
    <col min="13060" max="13060" width="100.7109375" style="98" customWidth="1"/>
    <col min="13061" max="13061" width="52.28515625" style="98" customWidth="1"/>
    <col min="13062" max="13062" width="60.7109375" style="98" customWidth="1"/>
    <col min="13063" max="13063" width="208" style="98" customWidth="1"/>
    <col min="13064" max="13064" width="45.7109375" style="98" customWidth="1"/>
    <col min="13065" max="13065" width="39.7109375" style="98" customWidth="1"/>
    <col min="13066" max="13066" width="57.7109375" style="98" customWidth="1"/>
    <col min="13067" max="13313" width="10.85546875" style="98"/>
    <col min="13314" max="13314" width="60.42578125" style="98" customWidth="1"/>
    <col min="13315" max="13315" width="69.85546875" style="98" customWidth="1"/>
    <col min="13316" max="13316" width="100.7109375" style="98" customWidth="1"/>
    <col min="13317" max="13317" width="52.28515625" style="98" customWidth="1"/>
    <col min="13318" max="13318" width="60.7109375" style="98" customWidth="1"/>
    <col min="13319" max="13319" width="208" style="98" customWidth="1"/>
    <col min="13320" max="13320" width="45.7109375" style="98" customWidth="1"/>
    <col min="13321" max="13321" width="39.7109375" style="98" customWidth="1"/>
    <col min="13322" max="13322" width="57.7109375" style="98" customWidth="1"/>
    <col min="13323" max="13569" width="10.85546875" style="98"/>
    <col min="13570" max="13570" width="60.42578125" style="98" customWidth="1"/>
    <col min="13571" max="13571" width="69.85546875" style="98" customWidth="1"/>
    <col min="13572" max="13572" width="100.7109375" style="98" customWidth="1"/>
    <col min="13573" max="13573" width="52.28515625" style="98" customWidth="1"/>
    <col min="13574" max="13574" width="60.7109375" style="98" customWidth="1"/>
    <col min="13575" max="13575" width="208" style="98" customWidth="1"/>
    <col min="13576" max="13576" width="45.7109375" style="98" customWidth="1"/>
    <col min="13577" max="13577" width="39.7109375" style="98" customWidth="1"/>
    <col min="13578" max="13578" width="57.7109375" style="98" customWidth="1"/>
    <col min="13579" max="13825" width="10.85546875" style="98"/>
    <col min="13826" max="13826" width="60.42578125" style="98" customWidth="1"/>
    <col min="13827" max="13827" width="69.85546875" style="98" customWidth="1"/>
    <col min="13828" max="13828" width="100.7109375" style="98" customWidth="1"/>
    <col min="13829" max="13829" width="52.28515625" style="98" customWidth="1"/>
    <col min="13830" max="13830" width="60.7109375" style="98" customWidth="1"/>
    <col min="13831" max="13831" width="208" style="98" customWidth="1"/>
    <col min="13832" max="13832" width="45.7109375" style="98" customWidth="1"/>
    <col min="13833" max="13833" width="39.7109375" style="98" customWidth="1"/>
    <col min="13834" max="13834" width="57.7109375" style="98" customWidth="1"/>
    <col min="13835" max="14081" width="10.85546875" style="98"/>
    <col min="14082" max="14082" width="60.42578125" style="98" customWidth="1"/>
    <col min="14083" max="14083" width="69.85546875" style="98" customWidth="1"/>
    <col min="14084" max="14084" width="100.7109375" style="98" customWidth="1"/>
    <col min="14085" max="14085" width="52.28515625" style="98" customWidth="1"/>
    <col min="14086" max="14086" width="60.7109375" style="98" customWidth="1"/>
    <col min="14087" max="14087" width="208" style="98" customWidth="1"/>
    <col min="14088" max="14088" width="45.7109375" style="98" customWidth="1"/>
    <col min="14089" max="14089" width="39.7109375" style="98" customWidth="1"/>
    <col min="14090" max="14090" width="57.7109375" style="98" customWidth="1"/>
    <col min="14091" max="14337" width="10.85546875" style="98"/>
    <col min="14338" max="14338" width="60.42578125" style="98" customWidth="1"/>
    <col min="14339" max="14339" width="69.85546875" style="98" customWidth="1"/>
    <col min="14340" max="14340" width="100.7109375" style="98" customWidth="1"/>
    <col min="14341" max="14341" width="52.28515625" style="98" customWidth="1"/>
    <col min="14342" max="14342" width="60.7109375" style="98" customWidth="1"/>
    <col min="14343" max="14343" width="208" style="98" customWidth="1"/>
    <col min="14344" max="14344" width="45.7109375" style="98" customWidth="1"/>
    <col min="14345" max="14345" width="39.7109375" style="98" customWidth="1"/>
    <col min="14346" max="14346" width="57.7109375" style="98" customWidth="1"/>
    <col min="14347" max="14593" width="10.85546875" style="98"/>
    <col min="14594" max="14594" width="60.42578125" style="98" customWidth="1"/>
    <col min="14595" max="14595" width="69.85546875" style="98" customWidth="1"/>
    <col min="14596" max="14596" width="100.7109375" style="98" customWidth="1"/>
    <col min="14597" max="14597" width="52.28515625" style="98" customWidth="1"/>
    <col min="14598" max="14598" width="60.7109375" style="98" customWidth="1"/>
    <col min="14599" max="14599" width="208" style="98" customWidth="1"/>
    <col min="14600" max="14600" width="45.7109375" style="98" customWidth="1"/>
    <col min="14601" max="14601" width="39.7109375" style="98" customWidth="1"/>
    <col min="14602" max="14602" width="57.7109375" style="98" customWidth="1"/>
    <col min="14603" max="14849" width="10.85546875" style="98"/>
    <col min="14850" max="14850" width="60.42578125" style="98" customWidth="1"/>
    <col min="14851" max="14851" width="69.85546875" style="98" customWidth="1"/>
    <col min="14852" max="14852" width="100.7109375" style="98" customWidth="1"/>
    <col min="14853" max="14853" width="52.28515625" style="98" customWidth="1"/>
    <col min="14854" max="14854" width="60.7109375" style="98" customWidth="1"/>
    <col min="14855" max="14855" width="208" style="98" customWidth="1"/>
    <col min="14856" max="14856" width="45.7109375" style="98" customWidth="1"/>
    <col min="14857" max="14857" width="39.7109375" style="98" customWidth="1"/>
    <col min="14858" max="14858" width="57.7109375" style="98" customWidth="1"/>
    <col min="14859" max="15105" width="10.85546875" style="98"/>
    <col min="15106" max="15106" width="60.42578125" style="98" customWidth="1"/>
    <col min="15107" max="15107" width="69.85546875" style="98" customWidth="1"/>
    <col min="15108" max="15108" width="100.7109375" style="98" customWidth="1"/>
    <col min="15109" max="15109" width="52.28515625" style="98" customWidth="1"/>
    <col min="15110" max="15110" width="60.7109375" style="98" customWidth="1"/>
    <col min="15111" max="15111" width="208" style="98" customWidth="1"/>
    <col min="15112" max="15112" width="45.7109375" style="98" customWidth="1"/>
    <col min="15113" max="15113" width="39.7109375" style="98" customWidth="1"/>
    <col min="15114" max="15114" width="57.7109375" style="98" customWidth="1"/>
    <col min="15115" max="15361" width="10.85546875" style="98"/>
    <col min="15362" max="15362" width="60.42578125" style="98" customWidth="1"/>
    <col min="15363" max="15363" width="69.85546875" style="98" customWidth="1"/>
    <col min="15364" max="15364" width="100.7109375" style="98" customWidth="1"/>
    <col min="15365" max="15365" width="52.28515625" style="98" customWidth="1"/>
    <col min="15366" max="15366" width="60.7109375" style="98" customWidth="1"/>
    <col min="15367" max="15367" width="208" style="98" customWidth="1"/>
    <col min="15368" max="15368" width="45.7109375" style="98" customWidth="1"/>
    <col min="15369" max="15369" width="39.7109375" style="98" customWidth="1"/>
    <col min="15370" max="15370" width="57.7109375" style="98" customWidth="1"/>
    <col min="15371" max="15617" width="10.85546875" style="98"/>
    <col min="15618" max="15618" width="60.42578125" style="98" customWidth="1"/>
    <col min="15619" max="15619" width="69.85546875" style="98" customWidth="1"/>
    <col min="15620" max="15620" width="100.7109375" style="98" customWidth="1"/>
    <col min="15621" max="15621" width="52.28515625" style="98" customWidth="1"/>
    <col min="15622" max="15622" width="60.7109375" style="98" customWidth="1"/>
    <col min="15623" max="15623" width="208" style="98" customWidth="1"/>
    <col min="15624" max="15624" width="45.7109375" style="98" customWidth="1"/>
    <col min="15625" max="15625" width="39.7109375" style="98" customWidth="1"/>
    <col min="15626" max="15626" width="57.7109375" style="98" customWidth="1"/>
    <col min="15627" max="15873" width="10.85546875" style="98"/>
    <col min="15874" max="15874" width="60.42578125" style="98" customWidth="1"/>
    <col min="15875" max="15875" width="69.85546875" style="98" customWidth="1"/>
    <col min="15876" max="15876" width="100.7109375" style="98" customWidth="1"/>
    <col min="15877" max="15877" width="52.28515625" style="98" customWidth="1"/>
    <col min="15878" max="15878" width="60.7109375" style="98" customWidth="1"/>
    <col min="15879" max="15879" width="208" style="98" customWidth="1"/>
    <col min="15880" max="15880" width="45.7109375" style="98" customWidth="1"/>
    <col min="15881" max="15881" width="39.7109375" style="98" customWidth="1"/>
    <col min="15882" max="15882" width="57.7109375" style="98" customWidth="1"/>
    <col min="15883" max="16129" width="10.85546875" style="98"/>
    <col min="16130" max="16130" width="60.42578125" style="98" customWidth="1"/>
    <col min="16131" max="16131" width="69.85546875" style="98" customWidth="1"/>
    <col min="16132" max="16132" width="100.7109375" style="98" customWidth="1"/>
    <col min="16133" max="16133" width="52.28515625" style="98" customWidth="1"/>
    <col min="16134" max="16134" width="60.7109375" style="98" customWidth="1"/>
    <col min="16135" max="16135" width="208" style="98" customWidth="1"/>
    <col min="16136" max="16136" width="45.7109375" style="98" customWidth="1"/>
    <col min="16137" max="16137" width="39.7109375" style="98" customWidth="1"/>
    <col min="16138" max="16138" width="57.7109375" style="98" customWidth="1"/>
    <col min="16139" max="16384" width="10.85546875" style="98"/>
  </cols>
  <sheetData>
    <row r="2" spans="2:13" x14ac:dyDescent="0.2">
      <c r="B2" s="918" t="s">
        <v>532</v>
      </c>
      <c r="C2" s="918"/>
      <c r="D2" s="918"/>
      <c r="E2" s="918"/>
      <c r="F2" s="918"/>
      <c r="G2" s="918"/>
    </row>
    <row r="3" spans="2:13" x14ac:dyDescent="0.2">
      <c r="B3" s="918"/>
      <c r="C3" s="918"/>
      <c r="D3" s="918"/>
      <c r="E3" s="918"/>
      <c r="F3" s="918"/>
      <c r="G3" s="918"/>
    </row>
    <row r="4" spans="2:13" ht="13.5" thickBot="1" x14ac:dyDescent="0.25"/>
    <row r="5" spans="2:13" ht="20.25" thickBot="1" x14ac:dyDescent="0.35">
      <c r="B5" s="919" t="s">
        <v>448</v>
      </c>
      <c r="C5" s="920"/>
      <c r="D5" s="921"/>
      <c r="E5" s="919" t="s">
        <v>449</v>
      </c>
      <c r="F5" s="920"/>
      <c r="G5" s="921"/>
      <c r="H5" s="907" t="s">
        <v>533</v>
      </c>
      <c r="I5" s="908"/>
      <c r="J5" s="909"/>
      <c r="K5" s="907" t="s">
        <v>534</v>
      </c>
      <c r="L5" s="908"/>
      <c r="M5" s="909"/>
    </row>
    <row r="6" spans="2:13" ht="59.25" thickBot="1" x14ac:dyDescent="0.25">
      <c r="B6" s="331" t="s">
        <v>450</v>
      </c>
      <c r="C6" s="332" t="s">
        <v>451</v>
      </c>
      <c r="D6" s="332" t="s">
        <v>452</v>
      </c>
      <c r="E6" s="332" t="s">
        <v>450</v>
      </c>
      <c r="F6" s="332" t="s">
        <v>451</v>
      </c>
      <c r="G6" s="363" t="s">
        <v>453</v>
      </c>
      <c r="H6" s="356" t="s">
        <v>450</v>
      </c>
      <c r="I6" s="357" t="s">
        <v>451</v>
      </c>
      <c r="J6" s="358" t="s">
        <v>453</v>
      </c>
      <c r="K6" s="356" t="s">
        <v>450</v>
      </c>
      <c r="L6" s="357" t="s">
        <v>451</v>
      </c>
      <c r="M6" s="358" t="s">
        <v>453</v>
      </c>
    </row>
    <row r="7" spans="2:13" ht="136.5" x14ac:dyDescent="0.2">
      <c r="B7" s="333" t="s">
        <v>454</v>
      </c>
      <c r="C7" s="334" t="s">
        <v>455</v>
      </c>
      <c r="D7" s="334" t="s">
        <v>456</v>
      </c>
      <c r="E7" s="335" t="s">
        <v>318</v>
      </c>
      <c r="F7" s="335" t="s">
        <v>457</v>
      </c>
      <c r="G7" s="359" t="s">
        <v>458</v>
      </c>
      <c r="H7" s="365" t="s">
        <v>318</v>
      </c>
      <c r="I7" s="364" t="s">
        <v>498</v>
      </c>
      <c r="J7" s="366" t="s">
        <v>499</v>
      </c>
      <c r="K7" s="333" t="s">
        <v>318</v>
      </c>
      <c r="L7" s="403" t="s">
        <v>535</v>
      </c>
      <c r="M7" s="404" t="s">
        <v>499</v>
      </c>
    </row>
    <row r="8" spans="2:13" ht="331.5" x14ac:dyDescent="0.2">
      <c r="B8" s="336" t="s">
        <v>459</v>
      </c>
      <c r="C8" s="337" t="s">
        <v>460</v>
      </c>
      <c r="D8" s="337" t="s">
        <v>461</v>
      </c>
      <c r="E8" s="338" t="s">
        <v>462</v>
      </c>
      <c r="F8" s="338" t="s">
        <v>463</v>
      </c>
      <c r="G8" s="360" t="s">
        <v>464</v>
      </c>
      <c r="H8" s="336" t="s">
        <v>462</v>
      </c>
      <c r="I8" s="362" t="s">
        <v>498</v>
      </c>
      <c r="J8" s="367" t="s">
        <v>499</v>
      </c>
      <c r="K8" s="336" t="s">
        <v>462</v>
      </c>
      <c r="L8" s="362" t="s">
        <v>535</v>
      </c>
      <c r="M8" s="367" t="s">
        <v>499</v>
      </c>
    </row>
    <row r="9" spans="2:13" ht="117" x14ac:dyDescent="0.2">
      <c r="B9" s="336" t="s">
        <v>465</v>
      </c>
      <c r="C9" s="337" t="s">
        <v>455</v>
      </c>
      <c r="D9" s="337" t="s">
        <v>466</v>
      </c>
      <c r="E9" s="338" t="s">
        <v>467</v>
      </c>
      <c r="F9" s="338" t="s">
        <v>468</v>
      </c>
      <c r="G9" s="360" t="s">
        <v>469</v>
      </c>
      <c r="H9" s="336" t="s">
        <v>467</v>
      </c>
      <c r="I9" s="362" t="s">
        <v>498</v>
      </c>
      <c r="J9" s="367" t="s">
        <v>499</v>
      </c>
      <c r="K9" s="336" t="s">
        <v>467</v>
      </c>
      <c r="L9" s="362" t="s">
        <v>535</v>
      </c>
      <c r="M9" s="367" t="s">
        <v>499</v>
      </c>
    </row>
    <row r="10" spans="2:13" ht="114.75" x14ac:dyDescent="0.2">
      <c r="B10" s="336" t="s">
        <v>470</v>
      </c>
      <c r="C10" s="337" t="s">
        <v>471</v>
      </c>
      <c r="D10" s="337" t="s">
        <v>472</v>
      </c>
      <c r="E10" s="338" t="s">
        <v>429</v>
      </c>
      <c r="F10" s="338" t="s">
        <v>468</v>
      </c>
      <c r="G10" s="360" t="s">
        <v>473</v>
      </c>
      <c r="H10" s="336" t="s">
        <v>429</v>
      </c>
      <c r="I10" s="362" t="s">
        <v>498</v>
      </c>
      <c r="J10" s="367" t="s">
        <v>499</v>
      </c>
      <c r="K10" s="336" t="s">
        <v>429</v>
      </c>
      <c r="L10" s="362" t="s">
        <v>536</v>
      </c>
      <c r="M10" s="367" t="s">
        <v>521</v>
      </c>
    </row>
    <row r="11" spans="2:13" ht="117" x14ac:dyDescent="0.2">
      <c r="B11" s="336" t="s">
        <v>474</v>
      </c>
      <c r="C11" s="337" t="s">
        <v>455</v>
      </c>
      <c r="D11" s="338" t="s">
        <v>475</v>
      </c>
      <c r="E11" s="338" t="s">
        <v>430</v>
      </c>
      <c r="F11" s="338" t="s">
        <v>468</v>
      </c>
      <c r="G11" s="360" t="s">
        <v>476</v>
      </c>
      <c r="H11" s="336" t="s">
        <v>430</v>
      </c>
      <c r="I11" s="362" t="s">
        <v>498</v>
      </c>
      <c r="J11" s="367" t="s">
        <v>499</v>
      </c>
      <c r="K11" s="336" t="s">
        <v>430</v>
      </c>
      <c r="L11" s="362" t="s">
        <v>535</v>
      </c>
      <c r="M11" s="367" t="s">
        <v>499</v>
      </c>
    </row>
    <row r="12" spans="2:13" ht="78" x14ac:dyDescent="0.2">
      <c r="B12" s="922"/>
      <c r="C12" s="923"/>
      <c r="D12" s="924"/>
      <c r="E12" s="338" t="s">
        <v>434</v>
      </c>
      <c r="F12" s="338" t="s">
        <v>468</v>
      </c>
      <c r="G12" s="360" t="s">
        <v>477</v>
      </c>
      <c r="H12" s="336" t="s">
        <v>434</v>
      </c>
      <c r="I12" s="362" t="s">
        <v>498</v>
      </c>
      <c r="J12" s="367" t="s">
        <v>499</v>
      </c>
      <c r="K12" s="336" t="s">
        <v>434</v>
      </c>
      <c r="L12" s="362" t="s">
        <v>535</v>
      </c>
      <c r="M12" s="367" t="s">
        <v>499</v>
      </c>
    </row>
    <row r="13" spans="2:13" ht="78" x14ac:dyDescent="0.2">
      <c r="B13" s="925"/>
      <c r="C13" s="926"/>
      <c r="D13" s="927"/>
      <c r="E13" s="338" t="s">
        <v>478</v>
      </c>
      <c r="F13" s="338" t="s">
        <v>468</v>
      </c>
      <c r="G13" s="360" t="s">
        <v>479</v>
      </c>
      <c r="H13" s="336" t="s">
        <v>478</v>
      </c>
      <c r="I13" s="362" t="s">
        <v>498</v>
      </c>
      <c r="J13" s="367" t="s">
        <v>499</v>
      </c>
      <c r="K13" s="336" t="s">
        <v>478</v>
      </c>
      <c r="L13" s="362" t="s">
        <v>535</v>
      </c>
      <c r="M13" s="367" t="s">
        <v>499</v>
      </c>
    </row>
    <row r="14" spans="2:13" ht="98.25" thickBot="1" x14ac:dyDescent="0.25">
      <c r="B14" s="928"/>
      <c r="C14" s="929"/>
      <c r="D14" s="930"/>
      <c r="E14" s="339" t="s">
        <v>480</v>
      </c>
      <c r="F14" s="339" t="s">
        <v>468</v>
      </c>
      <c r="G14" s="361" t="s">
        <v>481</v>
      </c>
      <c r="H14" s="368" t="s">
        <v>480</v>
      </c>
      <c r="I14" s="369" t="s">
        <v>498</v>
      </c>
      <c r="J14" s="370" t="s">
        <v>499</v>
      </c>
      <c r="K14" s="368" t="s">
        <v>480</v>
      </c>
      <c r="L14" s="369" t="s">
        <v>536</v>
      </c>
      <c r="M14" s="370" t="s">
        <v>546</v>
      </c>
    </row>
    <row r="16" spans="2:13" ht="13.5" thickBot="1" x14ac:dyDescent="0.25"/>
    <row r="17" spans="2:10" ht="15.75" thickBot="1" x14ac:dyDescent="0.3">
      <c r="B17" s="902" t="s">
        <v>482</v>
      </c>
      <c r="C17" s="903"/>
    </row>
    <row r="18" spans="2:10" ht="102" customHeight="1" x14ac:dyDescent="0.2">
      <c r="B18" s="914" t="s">
        <v>483</v>
      </c>
      <c r="C18" s="915"/>
    </row>
    <row r="19" spans="2:10" ht="31.5" customHeight="1" x14ac:dyDescent="0.2">
      <c r="B19" s="914" t="s">
        <v>484</v>
      </c>
      <c r="C19" s="915"/>
    </row>
    <row r="20" spans="2:10" x14ac:dyDescent="0.2">
      <c r="B20" s="914" t="s">
        <v>485</v>
      </c>
      <c r="C20" s="915"/>
    </row>
    <row r="21" spans="2:10" ht="26.25" customHeight="1" x14ac:dyDescent="0.2">
      <c r="B21" s="914" t="s">
        <v>486</v>
      </c>
      <c r="C21" s="915"/>
    </row>
    <row r="22" spans="2:10" ht="26.25" customHeight="1" x14ac:dyDescent="0.2">
      <c r="B22" s="914" t="s">
        <v>487</v>
      </c>
      <c r="C22" s="915"/>
    </row>
    <row r="23" spans="2:10" ht="13.5" thickBot="1" x14ac:dyDescent="0.25">
      <c r="B23" s="916" t="s">
        <v>488</v>
      </c>
      <c r="C23" s="917"/>
    </row>
    <row r="24" spans="2:10" ht="13.5" thickBot="1" x14ac:dyDescent="0.25"/>
    <row r="25" spans="2:10" ht="36.75" thickBot="1" x14ac:dyDescent="0.25">
      <c r="B25" s="439" t="s">
        <v>257</v>
      </c>
      <c r="C25" s="440"/>
      <c r="D25" s="440"/>
      <c r="E25" s="440"/>
      <c r="F25" s="441"/>
      <c r="G25" s="314" t="s">
        <v>4</v>
      </c>
      <c r="H25" s="315"/>
      <c r="I25" s="314" t="s">
        <v>13</v>
      </c>
      <c r="J25" s="316"/>
    </row>
    <row r="26" spans="2:10" ht="36.75" thickBot="1" x14ac:dyDescent="0.25">
      <c r="B26" s="317" t="s">
        <v>258</v>
      </c>
      <c r="C26" s="318"/>
      <c r="D26" s="318"/>
      <c r="E26" s="317" t="s">
        <v>186</v>
      </c>
      <c r="F26" s="319"/>
      <c r="G26" s="317" t="s">
        <v>14</v>
      </c>
      <c r="H26" s="317" t="s">
        <v>186</v>
      </c>
      <c r="I26" s="318" t="s">
        <v>15</v>
      </c>
      <c r="J26" s="149" t="s">
        <v>186</v>
      </c>
    </row>
    <row r="27" spans="2:10" ht="47.25" x14ac:dyDescent="0.2">
      <c r="B27" s="377" t="s">
        <v>500</v>
      </c>
      <c r="C27" s="378"/>
      <c r="D27" s="379"/>
      <c r="E27" s="340">
        <v>43488</v>
      </c>
      <c r="F27" s="321"/>
      <c r="G27" s="371" t="s">
        <v>489</v>
      </c>
      <c r="H27" s="340">
        <v>43495</v>
      </c>
      <c r="I27" s="341" t="s">
        <v>504</v>
      </c>
      <c r="J27" s="910">
        <v>43496</v>
      </c>
    </row>
    <row r="28" spans="2:10" ht="28.5" x14ac:dyDescent="0.2">
      <c r="B28" s="376" t="s">
        <v>259</v>
      </c>
      <c r="C28" s="374"/>
      <c r="D28" s="375"/>
      <c r="E28" s="342">
        <v>43488</v>
      </c>
      <c r="F28" s="312"/>
      <c r="G28" s="372" t="s">
        <v>491</v>
      </c>
      <c r="H28" s="342">
        <v>43494</v>
      </c>
      <c r="I28" s="344"/>
      <c r="J28" s="911"/>
    </row>
    <row r="29" spans="2:10" ht="30" customHeight="1" x14ac:dyDescent="0.2">
      <c r="B29" s="376" t="s">
        <v>490</v>
      </c>
      <c r="C29" s="374"/>
      <c r="D29" s="375"/>
      <c r="E29" s="342">
        <v>43488</v>
      </c>
      <c r="F29" s="312"/>
      <c r="G29" s="372" t="s">
        <v>508</v>
      </c>
      <c r="H29" s="342">
        <v>43494</v>
      </c>
      <c r="I29" s="345" t="s">
        <v>505</v>
      </c>
      <c r="J29" s="912" t="s">
        <v>507</v>
      </c>
    </row>
    <row r="30" spans="2:10" ht="28.5" x14ac:dyDescent="0.2">
      <c r="B30" s="376" t="s">
        <v>492</v>
      </c>
      <c r="C30" s="374"/>
      <c r="D30" s="375"/>
      <c r="E30" s="342">
        <v>43488</v>
      </c>
      <c r="F30" s="312"/>
      <c r="G30" s="372" t="s">
        <v>503</v>
      </c>
      <c r="H30" s="342">
        <v>43494</v>
      </c>
      <c r="I30" s="346"/>
      <c r="J30" s="913"/>
    </row>
    <row r="31" spans="2:10" ht="36" x14ac:dyDescent="0.2">
      <c r="B31" s="376" t="s">
        <v>501</v>
      </c>
      <c r="C31" s="374"/>
      <c r="D31" s="375"/>
      <c r="E31" s="342">
        <v>43488</v>
      </c>
      <c r="F31" s="312"/>
      <c r="G31" s="372" t="s">
        <v>509</v>
      </c>
      <c r="H31" s="342"/>
      <c r="I31" s="345" t="s">
        <v>506</v>
      </c>
      <c r="J31" s="348">
        <v>43131</v>
      </c>
    </row>
    <row r="32" spans="2:10" ht="18" x14ac:dyDescent="0.2">
      <c r="B32" s="376" t="s">
        <v>493</v>
      </c>
      <c r="C32" s="374"/>
      <c r="D32" s="375"/>
      <c r="E32" s="342">
        <v>43488</v>
      </c>
      <c r="F32" s="312"/>
      <c r="G32" s="372"/>
      <c r="H32" s="342"/>
      <c r="I32" s="346"/>
      <c r="J32" s="347"/>
    </row>
    <row r="33" spans="2:10" ht="18" x14ac:dyDescent="0.2">
      <c r="B33" s="376" t="s">
        <v>494</v>
      </c>
      <c r="C33" s="374"/>
      <c r="D33" s="375"/>
      <c r="E33" s="342">
        <v>43488</v>
      </c>
      <c r="F33" s="312"/>
      <c r="G33" s="372"/>
      <c r="H33" s="342"/>
      <c r="I33" s="320"/>
      <c r="J33" s="349"/>
    </row>
    <row r="34" spans="2:10" ht="18" x14ac:dyDescent="0.2">
      <c r="B34" s="376" t="s">
        <v>495</v>
      </c>
      <c r="C34" s="374"/>
      <c r="D34" s="375"/>
      <c r="E34" s="342">
        <v>43488</v>
      </c>
      <c r="F34" s="312"/>
      <c r="G34" s="323"/>
      <c r="H34" s="343"/>
      <c r="I34" s="320"/>
      <c r="J34" s="350"/>
    </row>
    <row r="35" spans="2:10" ht="18" x14ac:dyDescent="0.2">
      <c r="B35" s="376" t="s">
        <v>496</v>
      </c>
      <c r="C35" s="374"/>
      <c r="D35" s="375"/>
      <c r="E35" s="342">
        <v>43488</v>
      </c>
      <c r="F35" s="312"/>
      <c r="G35" s="323"/>
      <c r="H35" s="343"/>
      <c r="I35" s="320"/>
      <c r="J35" s="350"/>
    </row>
    <row r="36" spans="2:10" ht="18" x14ac:dyDescent="0.2">
      <c r="B36" s="376" t="s">
        <v>497</v>
      </c>
      <c r="C36" s="374"/>
      <c r="D36" s="375"/>
      <c r="E36" s="342">
        <v>43488</v>
      </c>
      <c r="F36" s="312"/>
      <c r="G36" s="323"/>
      <c r="H36" s="343"/>
      <c r="I36" s="320"/>
      <c r="J36" s="350"/>
    </row>
    <row r="37" spans="2:10" ht="18" x14ac:dyDescent="0.2">
      <c r="B37" s="376" t="s">
        <v>502</v>
      </c>
      <c r="C37" s="374"/>
      <c r="D37" s="375"/>
      <c r="E37" s="342">
        <v>43488</v>
      </c>
      <c r="F37" s="350"/>
      <c r="G37" s="373"/>
      <c r="H37" s="324"/>
      <c r="I37" s="351"/>
      <c r="J37" s="352"/>
    </row>
    <row r="38" spans="2:10" ht="18.75" thickBot="1" x14ac:dyDescent="0.25">
      <c r="B38" s="904"/>
      <c r="C38" s="905"/>
      <c r="D38" s="906"/>
      <c r="E38" s="353"/>
      <c r="F38" s="313"/>
      <c r="G38" s="322"/>
      <c r="H38" s="354"/>
      <c r="I38" s="355"/>
      <c r="J38" s="153"/>
    </row>
  </sheetData>
  <mergeCells count="17">
    <mergeCell ref="K5:M5"/>
    <mergeCell ref="B2:G3"/>
    <mergeCell ref="B5:D5"/>
    <mergeCell ref="E5:G5"/>
    <mergeCell ref="B12:D14"/>
    <mergeCell ref="B17:C17"/>
    <mergeCell ref="B38:D38"/>
    <mergeCell ref="H5:J5"/>
    <mergeCell ref="J27:J28"/>
    <mergeCell ref="J29:J30"/>
    <mergeCell ref="B19:C19"/>
    <mergeCell ref="B20:C20"/>
    <mergeCell ref="B21:C21"/>
    <mergeCell ref="B22:C22"/>
    <mergeCell ref="B23:C23"/>
    <mergeCell ref="B25:F25"/>
    <mergeCell ref="B18:C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3:E21"/>
  <sheetViews>
    <sheetView workbookViewId="0">
      <selection activeCell="C14" sqref="C14"/>
    </sheetView>
  </sheetViews>
  <sheetFormatPr baseColWidth="10" defaultColWidth="11.28515625" defaultRowHeight="12.75" x14ac:dyDescent="0.2"/>
  <cols>
    <col min="1" max="1" width="11.28515625" style="64"/>
    <col min="2" max="2" width="39.28515625" style="64" customWidth="1"/>
    <col min="3" max="3" width="45.28515625" style="64" customWidth="1"/>
    <col min="4" max="4" width="41.7109375" style="64" customWidth="1"/>
    <col min="5" max="5" width="40" style="64" customWidth="1"/>
    <col min="6" max="16384" width="11.28515625" style="64"/>
  </cols>
  <sheetData>
    <row r="3" spans="2:5" x14ac:dyDescent="0.2">
      <c r="B3" s="20"/>
      <c r="C3" s="20"/>
      <c r="D3" s="20"/>
      <c r="E3" s="20"/>
    </row>
    <row r="4" spans="2:5" ht="33.75" customHeight="1" x14ac:dyDescent="0.2"/>
    <row r="5" spans="2:5" ht="41.25" customHeight="1" x14ac:dyDescent="0.2"/>
    <row r="6" spans="2:5" ht="25.5" customHeight="1" x14ac:dyDescent="0.2">
      <c r="B6" s="20"/>
      <c r="C6" s="20"/>
      <c r="D6" s="20"/>
      <c r="E6" s="20"/>
    </row>
    <row r="7" spans="2:5" ht="39.75" customHeight="1" x14ac:dyDescent="0.2">
      <c r="B7" s="20"/>
      <c r="C7" s="20"/>
      <c r="D7" s="20"/>
      <c r="E7" s="20"/>
    </row>
    <row r="8" spans="2:5" ht="40.5" customHeight="1" x14ac:dyDescent="0.2">
      <c r="B8" s="20"/>
      <c r="C8" s="20"/>
      <c r="D8" s="20"/>
    </row>
    <row r="9" spans="2:5" ht="51.75" customHeight="1" x14ac:dyDescent="0.2">
      <c r="B9" s="20"/>
      <c r="C9" s="20"/>
    </row>
    <row r="15" spans="2:5" x14ac:dyDescent="0.2">
      <c r="B15" s="20"/>
    </row>
    <row r="17" spans="2:2" x14ac:dyDescent="0.2">
      <c r="B17" s="20"/>
    </row>
    <row r="18" spans="2:2" x14ac:dyDescent="0.2">
      <c r="B18" s="20"/>
    </row>
    <row r="19" spans="2:2" x14ac:dyDescent="0.2">
      <c r="B19" s="20"/>
    </row>
    <row r="20" spans="2:2" x14ac:dyDescent="0.2">
      <c r="B20" s="20"/>
    </row>
    <row r="21" spans="2:2" x14ac:dyDescent="0.2">
      <c r="B21" s="20"/>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customXml/itemProps2.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8A2B8-49BC-4133-8BC4-E6AC4BA5A706}">
  <ds:schemaRefs>
    <ds:schemaRef ds:uri="http://schemas.microsoft.com/PowerBIAddIn"/>
  </ds:schemaRefs>
</ds:datastoreItem>
</file>

<file path=customXml/itemProps4.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5.xml><?xml version="1.0" encoding="utf-8"?>
<ds:datastoreItem xmlns:ds="http://schemas.openxmlformats.org/officeDocument/2006/customXml" ds:itemID="{FA4E6285-137F-4E11-8D54-8510F54BE3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17</vt:i4>
      </vt:variant>
    </vt:vector>
  </HeadingPairs>
  <TitlesOfParts>
    <vt:vector size="26" baseType="lpstr">
      <vt:lpstr>Fuente del riesgo</vt:lpstr>
      <vt:lpstr>SEPG-F-057</vt:lpstr>
      <vt:lpstr>SEPG-F-061</vt:lpstr>
      <vt:lpstr>SEPG-F-059</vt:lpstr>
      <vt:lpstr>Fm-20 </vt:lpstr>
      <vt:lpstr>DB</vt:lpstr>
      <vt:lpstr>SEPG-F-030 </vt:lpstr>
      <vt:lpstr>Matriz de cambio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USUARIO</cp:lastModifiedBy>
  <cp:revision/>
  <dcterms:created xsi:type="dcterms:W3CDTF">2007-05-23T11:34:18Z</dcterms:created>
  <dcterms:modified xsi:type="dcterms:W3CDTF">2020-12-30T16:02:35Z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