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 - ANI\Documentos HV\HV ANI\Escritorio\Varios 2026\"/>
    </mc:Choice>
  </mc:AlternateContent>
  <xr:revisionPtr revIDLastSave="0" documentId="8_{85BC589E-0E63-49ED-BF03-DB5F364977B4}" xr6:coauthVersionLast="47" xr6:coauthVersionMax="47" xr10:uidLastSave="{00000000-0000-0000-0000-000000000000}"/>
  <bookViews>
    <workbookView xWindow="-120" yWindow="-120" windowWidth="29040" windowHeight="15840" xr2:uid="{0570FE7E-0BC0-4930-8768-EDDC34E3AC42}"/>
  </bookViews>
  <sheets>
    <sheet name="Seguimiento POAI 2026" sheetId="1" r:id="rId1"/>
  </sheets>
  <definedNames>
    <definedName name="_xlnm._FilterDatabase" localSheetId="0" hidden="1">'Seguimiento POAI 2026'!$A$4:$G$45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1" l="1"/>
  <c r="K46" i="1"/>
  <c r="H46" i="1"/>
  <c r="I46" i="1"/>
  <c r="M45" i="1"/>
  <c r="J15" i="1"/>
  <c r="M11" i="1"/>
  <c r="M7" i="1"/>
  <c r="M8" i="1"/>
  <c r="M9" i="1"/>
  <c r="M10" i="1"/>
  <c r="M12" i="1"/>
  <c r="M13" i="1"/>
  <c r="M14" i="1"/>
  <c r="M16" i="1"/>
  <c r="M17" i="1"/>
  <c r="M18" i="1"/>
  <c r="M19" i="1"/>
  <c r="M20" i="1"/>
  <c r="M21" i="1"/>
  <c r="M22" i="1"/>
  <c r="M23" i="1"/>
  <c r="M24" i="1"/>
  <c r="M25" i="1"/>
  <c r="M26" i="1"/>
  <c r="M27" i="1"/>
  <c r="M28" i="1"/>
  <c r="M29" i="1"/>
  <c r="M30" i="1"/>
  <c r="M31" i="1"/>
  <c r="M32" i="1"/>
  <c r="M33" i="1"/>
  <c r="M34" i="1"/>
  <c r="M35" i="1"/>
  <c r="M37" i="1"/>
  <c r="M38" i="1"/>
  <c r="M39" i="1"/>
  <c r="M40" i="1"/>
  <c r="M41" i="1"/>
  <c r="M42" i="1"/>
  <c r="M43" i="1"/>
  <c r="M44" i="1"/>
  <c r="M6" i="1"/>
  <c r="M5" i="1"/>
  <c r="M46" i="1" s="1"/>
  <c r="F46" i="1"/>
  <c r="J6" i="1"/>
  <c r="J7" i="1"/>
  <c r="J8" i="1"/>
  <c r="J9" i="1"/>
  <c r="J10" i="1"/>
  <c r="J11" i="1"/>
  <c r="J12" i="1"/>
  <c r="J13" i="1"/>
  <c r="J14"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5" i="1"/>
  <c r="E46" i="1"/>
  <c r="G30" i="1"/>
  <c r="G6" i="1"/>
  <c r="G7" i="1"/>
  <c r="G8" i="1"/>
  <c r="G9" i="1"/>
  <c r="G10" i="1"/>
  <c r="G11" i="1"/>
  <c r="G12" i="1"/>
  <c r="G13" i="1"/>
  <c r="G14" i="1"/>
  <c r="G15" i="1"/>
  <c r="G16" i="1"/>
  <c r="G17" i="1"/>
  <c r="G18" i="1"/>
  <c r="G19" i="1"/>
  <c r="G20" i="1"/>
  <c r="G21" i="1"/>
  <c r="G22" i="1"/>
  <c r="G23" i="1"/>
  <c r="G24" i="1"/>
  <c r="G25" i="1"/>
  <c r="G26" i="1"/>
  <c r="G27" i="1"/>
  <c r="G28" i="1"/>
  <c r="G29" i="1"/>
  <c r="G31" i="1"/>
  <c r="G32" i="1"/>
  <c r="G33" i="1"/>
  <c r="G34" i="1"/>
  <c r="G35" i="1"/>
  <c r="G36" i="1"/>
  <c r="G37" i="1"/>
  <c r="G38" i="1"/>
  <c r="G39" i="1"/>
  <c r="G40" i="1"/>
  <c r="G41" i="1"/>
  <c r="G42" i="1"/>
  <c r="G43" i="1"/>
  <c r="G44" i="1"/>
  <c r="G45" i="1"/>
  <c r="G5" i="1"/>
  <c r="J46" i="1" l="1"/>
  <c r="G46" i="1"/>
</calcChain>
</file>

<file path=xl/sharedStrings.xml><?xml version="1.0" encoding="utf-8"?>
<sst xmlns="http://schemas.openxmlformats.org/spreadsheetml/2006/main" count="142" uniqueCount="103">
  <si>
    <t>AGENCIA NACIONAL DE INFRAESTRUCTURA PRESPUESTO DE GATOS DE INVERSIÓN - VIGENCIA 2026</t>
  </si>
  <si>
    <t xml:space="preserve">AÑO INSCRIPCIÓN </t>
  </si>
  <si>
    <t xml:space="preserve">DESCRIPCIÓN DEL RUBRO </t>
  </si>
  <si>
    <t>NACIÓN</t>
  </si>
  <si>
    <t>PROPIOS</t>
  </si>
  <si>
    <t>TOTAL</t>
  </si>
  <si>
    <t>RUBRO</t>
  </si>
  <si>
    <t>ALINEACIÓN PND</t>
  </si>
  <si>
    <t>C-2401-0600-54-51102D</t>
  </si>
  <si>
    <t>C-2401-0600-59-51102D</t>
  </si>
  <si>
    <t>C-2401-0600-60-51102D</t>
  </si>
  <si>
    <t>C-2401-0600-61-51102D</t>
  </si>
  <si>
    <t>C-2401-0600-62-51102D</t>
  </si>
  <si>
    <t>C-2401-0600-63-51102D</t>
  </si>
  <si>
    <t>C-2401-0600-64-51102D</t>
  </si>
  <si>
    <t>C-2401-0600-65-51102D</t>
  </si>
  <si>
    <t>C-2401-0600-66-51102D</t>
  </si>
  <si>
    <t>C-2401-0600-67-51102D</t>
  </si>
  <si>
    <t>C-2401-0600-68-51102D</t>
  </si>
  <si>
    <t>C-2401-0600-70-51102D</t>
  </si>
  <si>
    <t>C-2401-0600-71-51102D</t>
  </si>
  <si>
    <t>C-2401-0600-72-51102D</t>
  </si>
  <si>
    <t>C-2401-0600-73-51102D</t>
  </si>
  <si>
    <t>C-2401-0600-74-51102D</t>
  </si>
  <si>
    <t>C-2401-0600-75-51102D</t>
  </si>
  <si>
    <t>C-2401-0600-76-51102D</t>
  </si>
  <si>
    <t>C-2401-0600-77-51102D</t>
  </si>
  <si>
    <t>C-2401-0600-78-51102D</t>
  </si>
  <si>
    <t>C-2401-0600-79-51102D</t>
  </si>
  <si>
    <t>C-2401-0600-80-51102D</t>
  </si>
  <si>
    <t>C-2401-0600-81-51102D</t>
  </si>
  <si>
    <t>C-2401-0600-82-51102D</t>
  </si>
  <si>
    <t>C-2401-0600-83-51102D</t>
  </si>
  <si>
    <t>C-2401-0600-85-20103A</t>
  </si>
  <si>
    <t>C-2403-0600-4-52104E</t>
  </si>
  <si>
    <t>C-2404-0600-2-40201C</t>
  </si>
  <si>
    <t>C-2404-0600-4-40201C</t>
  </si>
  <si>
    <t>C-2404-0600-5-51102D</t>
  </si>
  <si>
    <t>C-2404-0600-5-40303D</t>
  </si>
  <si>
    <t>C-2404-0600-6-51102D</t>
  </si>
  <si>
    <t>C-2404-0600-7-51102D</t>
  </si>
  <si>
    <t>C-2405-0600-4-52104E</t>
  </si>
  <si>
    <t>C-2406-0600-1-51102A</t>
  </si>
  <si>
    <t>C-2406-0600-3-51102A</t>
  </si>
  <si>
    <t>C-2499-0600-7-51102D</t>
  </si>
  <si>
    <t>C-2499-0600-8-51102D</t>
  </si>
  <si>
    <t>C-2499-0600-9-51102D</t>
  </si>
  <si>
    <t>C-2499-0600-10-51102D</t>
  </si>
  <si>
    <t>C-2499-0600-12-53105B</t>
  </si>
  <si>
    <t>5. CONVERGENCIA REGIONAL / D. INTEGRAClÓN DE TERRITORIOS BAJO EL PRINCIPIO DE LA CONECTIVIDAD FISICA Y LA MULTIMODALIDAD</t>
  </si>
  <si>
    <t>5. CONVERGENCIA REGIONAL / D. INTEGRACION DE TERRITORIOS BAJO EL PRINCIPIO DE LA CONECTIVIDAD FISICA Y LA MULTIMODALIDAD</t>
  </si>
  <si>
    <t>5. CONVERGENCIA REGIONAL / D. INTEGRACION DE TERRITORIOS BAJO EL PRINCIPIO DE LA CONECTIVIDAD FiSICA Y LA MULTIMODALIDAD</t>
  </si>
  <si>
    <t>5. CONVERGENCIA REGIONAL / D. INTEGRACIÓN DE TERRITORIOS BAJO EL PRINCIPIO DE LA CONECTIVIDAD FÍSICA Y LA MULTIMODALIDAD</t>
  </si>
  <si>
    <t>2. SEGURIDAD HUMANA Y JUSTICIA SOCIAL / A. AUMENTO DE LA OFERTA DE TRANSPORTE PÚBLICO URBANO Y REGIONAL CON ESQUEMAS TARIFARIOS DIFERENCIALES</t>
  </si>
  <si>
    <t>5. CONVERGENCIA REGIONAL / E. INFRAESTRUCTURA Y SERVICIOS LOGÍSTICOS</t>
  </si>
  <si>
    <t>4. TRANSFORMACIÓN PRODUCTIVA, INTERNACIONALIZACIÓN Y ACCIÓN CLÍMATICA / C. INFRAESTRUCTURA DE PROYECTOS PÚBLICOS Y DE ASOCIACIONES PÚBLICO PRIVADAS ADAPTADAS AL CAMBIO CLIMÁTICO Y CON MENOS EMISIONES</t>
  </si>
  <si>
    <t>4. TRANSFORMAClON PRODUCTIVA.
INTERNACIONALIZACION Y ACCION
CLIMATICA /D. MODOS DE TRANSPORTS
MAS EFICIENTES A NIVEL OPERATIVO Y
ENERGETICO</t>
  </si>
  <si>
    <t>5. CONVERGENCIA REGIONAL / A. INTERVENCIÓN DE VÍAS REGIONALES (SECUNDARIAS Y TERCIARIAS), TERMINALES FLUVIALES Y AERÓDROMOS</t>
  </si>
  <si>
    <t>5. CONVERGENCIA REGIONAL / B. ENTIDADES PÚBLICAS TERRITORIALES Y NACIONALES FORTALECIDAS</t>
  </si>
  <si>
    <t>MEJORAMIENTO DE LA CONCESIÓN ARMENIA PEREIRA MANIZALES  RISARALDA, CALDAS, QUINDIO, VALLE DEL CAUCA</t>
  </si>
  <si>
    <t>MEJORAMIENTO CONSTRUCCIÓN REHABILITACIÓN, MANTENIMIENTO Y OPERACIÓN, DEL CORREDOR VIAL PAMPLONA - CUCÚTA DEPARTAMENTO DE   NORTE DE SANTANDER</t>
  </si>
  <si>
    <t>MEJORAMIENTO CONSTRUCCION REHABILITACIÓN,  MANTENIMIENTO Y OPERACIÓN DEL CORREDOR BUCARAMANGA BARRANCABERMEJA YONDO  DEPARTAMENTOS DE   SANTANDER, ANTIOQUIA</t>
  </si>
  <si>
    <t>CONSTRUCCIÓN OPERACIÓN Y MANTENIMIENTO DE LA CONCESIÓN AUTOPISTA CONEXIÓN PACIFICO 1 - AUTOPISTAS PARA LA PROSPERIDAD ANTIOQUIA</t>
  </si>
  <si>
    <t>REHABILITACIÓN CONSTRUCCIÒN, MEJORAMIENTO, OPERACIÒN Y MANTENIMIENTO DE LA CONCESIÒN AUTOPISTA AL RIO MAGDALENA 2, DEPARTAMENTOS DE   ANTIOQUIA, SANTANDER</t>
  </si>
  <si>
    <t>MEJORAMIENTO REHABILITACIÒN, CONSTRUCCIÒN, MANTENIMIENTO Y OPERACIÒN DEL CORREDOR SANTANA - MOCOA - NEIVA, DEPARTAMENTOS DE   HUILA, PUTUMAYO, CAUCA</t>
  </si>
  <si>
    <t>MEJORAMIENTO REHABILITACION, CONSTRUCCION , MANTENIMIENTO  Y OPERACION CORREDOR POPAYAN - SANTANDER DE QUILICHAO EN EL DEPARTAMENTO DEL   CAUCA</t>
  </si>
  <si>
    <t>MEJORAMIENTO CONSTRUCCIÓN, MANTENIMIENTO Y OPERACIÓN DEL CORREDOR CONEXIÓN NORTE, AUTOPISTAS PARA LA PROSPERIDAD  ANTIOQUIA</t>
  </si>
  <si>
    <t>CONTROL Y SEGUIMIENTO A LA OPERACIÓN DE LAS VÍAS PRIMARIAS CONCESIONADAS  NACIONAL</t>
  </si>
  <si>
    <t>MEJORAMIENTO CONSTRUCCIÒN, REHABILITACIÒN Y MANTENIMIENTO DEL CORREDOR VILLAVICENCIO - YOPAL DEPARTAMENTOS DEL  META, CASANARE</t>
  </si>
  <si>
    <t>CONSTRUCCIÓN OPERACIÒN Y MANTENIMIENTO DE LA VÌA MULALO - LOBOGUERRERO, DEPARTAMENTO DEL  VALLE DEL CAUCA</t>
  </si>
  <si>
    <t>MEJORAMIENTO , REHABILITACIÓN, MANTENIMIENTO Y OPERACIÓN DEL CORREDOR TRANSVERSAL DEL SISGA,EN LOS DEPARTAMENTOS DE   CUNDINAMARCA, BOYACÁ, CASANARE</t>
  </si>
  <si>
    <t>REHABILITACIÓN MEJORAMIENTO, CONSTRUCCIÒN, MANTENIMIENTO Y OPERACIÒN DEL CORREDOR CARTAGENA - BARRANQUILLA Y CIRCUNVALAR DE LA PROSPERIDAD, DEPARTAMENTOS DE   ATLÁNTICO, BOLÍVAR</t>
  </si>
  <si>
    <t>MEJORAMIENTO CONSTRUCCIÓN, OPERACIÓN Y MANTENIMIENTO  DE LA CONCESIÓN AUTOPISTA CONEXIÓN PACIFICO 2   ANTIOQUIA</t>
  </si>
  <si>
    <t>MEJORAMIENTO CONSTRUCCIÓN, OPERACIÓN, MANTENIMIENTO DE LA AUTOPISTA CONEXIÓN PACIFICO 3  ANTIOQUIA</t>
  </si>
  <si>
    <t>MEJORAMIENTO REHABILITACIÓN, CONSTRUCCIÓN, MANTENIMIENTO, Y OPERACIÓN DEL CORREDOR RUMICHACA - PASTO EN EL DEPARTAMENTO DE   NARIÑO</t>
  </si>
  <si>
    <t>REHABILITACIÓN MEJORAMIENTO, OPERACIÓN Y MANTENIMIENTO DEL CORREDOR PERIMETRAL DE CUNDINAMARCA, CENTRO ORIENTE  CUNDINAMARCA</t>
  </si>
  <si>
    <t>MEJORAMIENTO CONSTRUCCIÓN, REHABILITACIÓN, OPERACIÓN Y MANTENIMIENTO DE LA CONCESIÓN AUTOPISTA AL MAR 2  ANTIOQUIA</t>
  </si>
  <si>
    <t>MEJORAMIENTO REHABILITACIÓN Y MANTENIMIENTO DEL CORREDOR HONDA - PUERTO SALGAR - GIRARDOT,   CUNDINAMARCA, CALDAS TOLIMA</t>
  </si>
  <si>
    <t>MEJORAMIENTO CONSTRUCCIÒN, REHABILITACIÒN, OPERACIÒN Y MANTENIMIENTO DE LA CONCESIÒN AUTOPISTA AL MAR 1, DEPARTAMENTO DE   ANTIOQUIA</t>
  </si>
  <si>
    <t>MEJORAMIENTO DEL CORREDOR PUERTA DE HIERRO - PALMAR DE VARELA Y CARRETO - CRUZ DEL VISO EN EL DEPARTAMENTOS DE  ATLÁNTICO, BOLÍVAR, SUCRE</t>
  </si>
  <si>
    <t>DESARROLLO DE OBRAS COMPLEMENTARIAS, GESTIÓN SOCIAL, AMBIENTAL Y PREDIAL DE LOS CONTRATOS DE CONCESIÓN VIAL.   NACIONAL</t>
  </si>
  <si>
    <t>MEJORAMIENTO , CONSTRUCCION, REHABILITACION, OPERACION Y MANTENIMIENTO DE LA VIA PUERTO SALGAR-BARRANCABERMEJA EN LOS DEPARTAMENTOS  CUNDINAMARCA, BOYACA, SANTANDER</t>
  </si>
  <si>
    <t>MEJORAMIENTO  CONSTRUCCION, REHABILITACION, OPERACION Y MANTENIMIENTO DE LA VIA SABANA DE TORRES - CURUMANI EN LOS DEPARTAMENTOS  SANTANDER, CESAR</t>
  </si>
  <si>
    <t>CONSTRUCCION , MEJORAMIENTO, REHABILITACION, OPERACION Y MANTENIMIENTO DEL CORREDOR BUENAVENTURA - LOBOGUERRERO - BUGA EN EL DEPARTAMENTO DEL   VALLE DEL CAUCA</t>
  </si>
  <si>
    <t>FORTALECIMIENTO DE LA CAPACIDAD DE LA ANI PARA CAPTURAR EL BENEFICIO ECONÓMICO GENERADO POR LA INVERSIÓN EN LA RED VIAL CONCESIONADA A NIVEL   NACIONAL</t>
  </si>
  <si>
    <t>CONTROL Y SEGUIMIENTO A LA OPERACIÒN DE LOS AEROPUERTOS CONCESIONADOS NACIONAL</t>
  </si>
  <si>
    <t>REHABILITACIÓN CONSTRUCCIÓN Y MANTENIMIENTO DE LA RED FÉRREA A NIVEL NACIONAL NACIONAL</t>
  </si>
  <si>
    <t>CONTROL Y SEGUIMIENTO A LA OPERACIÒN DE LAS VÍAS FÉRREAS NACIONAL</t>
  </si>
  <si>
    <t>MEJORAMIENTO DEL CORREDOR FÉRREO LA DORADA-CHIRIGUANÁ MEDIANTE UN MODELO DE CONCESIÓN APP Y SU ARTICULACIÓN CON LA RED LOGÍSTICA NACIONAL EN LOS DEPARTAMENTOS CALDAS, ANTIOQUIA, SANTANDER, NORTE DE SANTANDER, CESAR</t>
  </si>
  <si>
    <t>MEJORAMIENTO DE LAS CONDICIONES DE LA INFRAESTRUCTURA Y MATERIAL RODANTE EN EL CORREDOR FERROVIARIO BOGOTÁ-BELENCITO EN LOS DEPARTAMENTOS DE BOYACÁ, CUNDINAMARCA, BOGOTÁ</t>
  </si>
  <si>
    <t>MEJORAMIENTO  DEL CORREDOR FÉRREO DEL PACÍFICO MEDIANTE LA RECUPERACIÓN DE INFRAESTRUCTURA, MATERIAL RODANTE Y GESTIÓN OPERATIVA, PARA GARANTIZAR SU FUNCIONALIDAD LOGÍSTICA Y APROVECHAMIENTO COMPETITIVO EN LOS DEPARTAMENTOS DE   VALLE DEL CAUCA, CALDAS, RISARALDA, QUINDIO</t>
  </si>
  <si>
    <t>CONTROL Y SEGUIMIENTO A LA OPERACIÓN DE LOS PUERTOS CONCESIONADOS NACIONAL</t>
  </si>
  <si>
    <t>CONTROL Y SEGUIMIENTO A LAS VIAS FLUVIALES NACIONAL</t>
  </si>
  <si>
    <t xml:space="preserve">
RESTAURACION DE LOS ECOSISTEMAS DEGRADADOS DEL CANAL DEL DIQUE  NACIONAL</t>
  </si>
  <si>
    <t>IMPLEMENTACIÓN DEL SISTEMA INTEGRADO DE GESTIÓN Y CONTROL DE LA AGENCIA NACIONAL DE INFRAESTRUCTURA  NACIONAL</t>
  </si>
  <si>
    <t>APOYO PARA LA GESTIÓN DE LA AGENCIA NACIONAL DE INFRAESTRUCTURA A TRAVÉS DE ASESORÍAS Y CONSULTORÍAS  NACIONAL</t>
  </si>
  <si>
    <t>SISTEMATIZACIÓN PARA EL SERVICIO DE INFORMACIÓN DE LA GESTIÓN ADMINISTRATIVA.  NACIONAL</t>
  </si>
  <si>
    <t>IMPLEMENTACIÓN DEL SISTEMA DE GESTIÓN DOCUMENTAL DE LA AGENCIA NACIONAL DE INFRAESTRUCTURA NACIONAL</t>
  </si>
  <si>
    <t>FORTALECIMIENTO DE LA CAPACIDAD INSTITUCIONAL PARA SOPORTAR EL DESARROLLO DE LAS ACTIVIDADES DERIVADAS DEL QUEHACER MISIONAL DE LA ANI A NIVEL   NACIONAL</t>
  </si>
  <si>
    <t xml:space="preserve">i) Fuente: Elaboración propia con base en el Decreto 1477 de 2025 "Por el cual se liquida el Presupuesto General de la Nación para la vigencia fiscal de 2026, se detallan las apropiaciones y se clasifican y definen los gastos"
</t>
  </si>
  <si>
    <t>APROPIACIÓN INICIAL</t>
  </si>
  <si>
    <t>APROPIACIÓN VIGENTE</t>
  </si>
  <si>
    <t>EJECUCIÓN 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</si>
</sst>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quot;$&quot;\ #,##0"/>
  </numFmts>
  <fonts count="9"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rgb="FF000000"/>
      <name val="Verdana"/>
      <family val="2"/>
    </font>
    <font>
      <b/>
      <sz val="9"/>
      <color theme="1"/>
      <name val="Verdana"/>
      <family val="2"/>
    </font>
    <font>
      <b/>
      <sz val="9"/>
      <color theme="0"/>
      <name val="Verdana"/>
      <family val="2"/>
    </font>
    <font>
      <sz val="9"/>
      <color theme="1"/>
      <name val="Verdana"/>
      <family val="2"/>
    </font>
    <font>
      <sz val="9"/>
      <name val="Verdana"/>
      <family val="2"/>
    </font>
    <font>
      <sz val="8"/>
      <color theme="1"/>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s>
  <borders count="32">
    <border>
      <left/>
      <right/>
      <top/>
      <bottom/>
      <diagonal/>
    </border>
    <border>
      <left style="medium">
        <color indexed="64"/>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1"/>
      </left>
      <right/>
      <top/>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2" tint="-0.499984740745262"/>
      </right>
      <top style="medium">
        <color indexed="64"/>
      </top>
      <bottom style="medium">
        <color indexed="64"/>
      </bottom>
      <diagonal/>
    </border>
    <border>
      <left style="thin">
        <color theme="2" tint="-0.49998474074526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medium">
        <color indexed="64"/>
      </right>
      <top/>
      <bottom style="thin">
        <color theme="2" tint="-0.499984740745262"/>
      </bottom>
      <diagonal/>
    </border>
    <border>
      <left style="medium">
        <color indexed="64"/>
      </left>
      <right style="thin">
        <color theme="2" tint="-0.499984740745262"/>
      </right>
      <top style="medium">
        <color indexed="64"/>
      </top>
      <bottom style="medium">
        <color indexed="64"/>
      </bottom>
      <diagonal/>
    </border>
    <border>
      <left style="thin">
        <color theme="2" tint="-0.499984740745262"/>
      </left>
      <right style="thin">
        <color theme="2" tint="-0.499984740745262"/>
      </right>
      <top style="medium">
        <color indexed="64"/>
      </top>
      <bottom style="medium">
        <color indexed="64"/>
      </bottom>
      <diagonal/>
    </border>
    <border>
      <left style="thin">
        <color theme="2" tint="-0.499984740745262"/>
      </left>
      <right style="medium">
        <color indexed="64"/>
      </right>
      <top style="medium">
        <color indexed="64"/>
      </top>
      <bottom style="medium">
        <color indexed="64"/>
      </bottom>
      <diagonal/>
    </border>
    <border>
      <left style="medium">
        <color indexed="64"/>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medium">
        <color indexed="64"/>
      </right>
      <top style="thin">
        <color theme="2" tint="-0.499984740745262"/>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2" tint="-0.499984740745262"/>
      </right>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66">
    <xf numFmtId="0" fontId="0" fillId="0" borderId="0" xfId="0"/>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166" fontId="7" fillId="0" borderId="2" xfId="0" applyNumberFormat="1" applyFont="1" applyBorder="1" applyAlignment="1">
      <alignment horizontal="right" vertical="center" wrapText="1"/>
    </xf>
    <xf numFmtId="164" fontId="3" fillId="0" borderId="2" xfId="1" applyNumberFormat="1" applyFont="1" applyFill="1" applyBorder="1" applyAlignment="1">
      <alignment horizontal="right" vertical="center" wrapText="1"/>
    </xf>
    <xf numFmtId="0" fontId="6" fillId="0" borderId="0" xfId="0" applyFont="1" applyAlignment="1">
      <alignment horizontal="right" wrapText="1"/>
    </xf>
    <xf numFmtId="43" fontId="6" fillId="0" borderId="2" xfId="1" applyFont="1" applyFill="1" applyBorder="1" applyAlignment="1">
      <alignment horizontal="right" vertical="center" wrapText="1"/>
    </xf>
    <xf numFmtId="164" fontId="6" fillId="0" borderId="2" xfId="0" applyNumberFormat="1" applyFont="1" applyBorder="1" applyAlignment="1">
      <alignment horizontal="right" vertical="center" wrapText="1"/>
    </xf>
    <xf numFmtId="0" fontId="6" fillId="0" borderId="2" xfId="0" applyFont="1" applyBorder="1" applyAlignment="1">
      <alignment horizontal="right" vertical="center" wrapText="1"/>
    </xf>
    <xf numFmtId="164" fontId="4" fillId="0" borderId="0" xfId="0" applyNumberFormat="1" applyFont="1" applyAlignment="1">
      <alignment horizontal="right" vertical="center" wrapText="1"/>
    </xf>
    <xf numFmtId="0" fontId="4" fillId="5" borderId="0" xfId="0" applyFont="1" applyFill="1" applyAlignment="1">
      <alignment horizontal="center" vertical="center" wrapText="1"/>
    </xf>
    <xf numFmtId="0" fontId="6" fillId="5" borderId="0" xfId="0" applyFont="1" applyFill="1" applyAlignment="1">
      <alignment wrapText="1"/>
    </xf>
    <xf numFmtId="0" fontId="3" fillId="0" borderId="4" xfId="0" applyFont="1" applyBorder="1" applyAlignment="1">
      <alignment horizontal="center" vertical="center" wrapText="1"/>
    </xf>
    <xf numFmtId="164" fontId="3" fillId="0" borderId="5" xfId="1" applyNumberFormat="1" applyFont="1" applyFill="1" applyBorder="1" applyAlignment="1">
      <alignment horizontal="right" vertical="center" wrapText="1"/>
    </xf>
    <xf numFmtId="0" fontId="6" fillId="0" borderId="4" xfId="0" applyFont="1" applyBorder="1" applyAlignment="1">
      <alignment horizontal="center" vertical="center" wrapText="1"/>
    </xf>
    <xf numFmtId="0" fontId="3" fillId="0" borderId="11" xfId="0" applyFont="1" applyBorder="1" applyAlignment="1">
      <alignment horizontal="center" vertical="center" wrapText="1"/>
    </xf>
    <xf numFmtId="43" fontId="6" fillId="0" borderId="12" xfId="1" applyFont="1" applyFill="1" applyBorder="1" applyAlignment="1">
      <alignment horizontal="right" vertical="center" wrapText="1"/>
    </xf>
    <xf numFmtId="164" fontId="3" fillId="0" borderId="13" xfId="1" applyNumberFormat="1" applyFont="1" applyFill="1" applyBorder="1" applyAlignment="1">
      <alignment horizontal="right"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6" fillId="0" borderId="17" xfId="0" applyFont="1" applyBorder="1" applyAlignment="1">
      <alignment horizontal="center" vertical="center" wrapText="1"/>
    </xf>
    <xf numFmtId="164" fontId="3" fillId="0" borderId="18" xfId="1" applyNumberFormat="1" applyFont="1" applyFill="1" applyBorder="1" applyAlignment="1">
      <alignment horizontal="right" vertical="center" wrapText="1"/>
    </xf>
    <xf numFmtId="164" fontId="3" fillId="0" borderId="19" xfId="1" applyNumberFormat="1" applyFont="1" applyFill="1" applyBorder="1" applyAlignment="1">
      <alignment horizontal="right" vertical="center" wrapText="1"/>
    </xf>
    <xf numFmtId="0" fontId="6" fillId="0" borderId="7" xfId="0" applyFont="1" applyBorder="1" applyAlignment="1">
      <alignment wrapText="1"/>
    </xf>
    <xf numFmtId="164" fontId="4" fillId="4" borderId="21" xfId="0" applyNumberFormat="1" applyFont="1" applyFill="1" applyBorder="1" applyAlignment="1">
      <alignment horizontal="right" vertical="center" wrapText="1"/>
    </xf>
    <xf numFmtId="164" fontId="4" fillId="4" borderId="22" xfId="0" applyNumberFormat="1" applyFont="1" applyFill="1" applyBorder="1" applyAlignment="1">
      <alignment horizontal="right" vertical="center" wrapText="1"/>
    </xf>
    <xf numFmtId="0" fontId="5" fillId="3" borderId="8"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2" applyFont="1" applyBorder="1" applyAlignment="1">
      <alignment horizontal="center" vertical="center" wrapText="1" readingOrder="1"/>
    </xf>
    <xf numFmtId="0" fontId="5" fillId="3" borderId="16"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5" fillId="3" borderId="9"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164" fontId="3" fillId="0" borderId="23" xfId="1" applyNumberFormat="1" applyFont="1" applyFill="1" applyBorder="1" applyAlignment="1">
      <alignment horizontal="right" vertical="center" wrapText="1"/>
    </xf>
    <xf numFmtId="164" fontId="3" fillId="0" borderId="24" xfId="1" applyNumberFormat="1" applyFont="1" applyFill="1" applyBorder="1" applyAlignment="1">
      <alignment horizontal="right" vertical="center" wrapText="1"/>
    </xf>
    <xf numFmtId="166" fontId="7" fillId="0" borderId="24" xfId="0" applyNumberFormat="1" applyFont="1" applyBorder="1" applyAlignment="1">
      <alignment horizontal="right" vertical="center" wrapText="1"/>
    </xf>
    <xf numFmtId="164" fontId="6" fillId="0" borderId="24" xfId="1" applyNumberFormat="1" applyFont="1" applyFill="1" applyBorder="1" applyAlignment="1">
      <alignment horizontal="right" vertical="center" wrapText="1"/>
    </xf>
    <xf numFmtId="164" fontId="4" fillId="4" borderId="20" xfId="0" applyNumberFormat="1" applyFont="1" applyFill="1" applyBorder="1" applyAlignment="1">
      <alignment horizontal="right" vertical="center" wrapText="1"/>
    </xf>
    <xf numFmtId="164" fontId="3" fillId="0" borderId="11" xfId="1" applyNumberFormat="1" applyFont="1" applyFill="1" applyBorder="1" applyAlignment="1">
      <alignment horizontal="right" vertical="center" wrapText="1"/>
    </xf>
    <xf numFmtId="164" fontId="3" fillId="0" borderId="4" xfId="1" applyNumberFormat="1" applyFont="1" applyFill="1" applyBorder="1" applyAlignment="1">
      <alignment horizontal="right" vertical="center" wrapText="1"/>
    </xf>
    <xf numFmtId="166" fontId="7" fillId="0" borderId="4" xfId="0" applyNumberFormat="1" applyFont="1" applyBorder="1" applyAlignment="1">
      <alignment horizontal="right" vertical="center" wrapText="1"/>
    </xf>
    <xf numFmtId="164" fontId="6" fillId="0" borderId="4" xfId="1" applyNumberFormat="1" applyFont="1" applyFill="1" applyBorder="1" applyAlignment="1">
      <alignment horizontal="right" vertical="center" wrapText="1"/>
    </xf>
    <xf numFmtId="165" fontId="3" fillId="0" borderId="17" xfId="1" applyNumberFormat="1" applyFont="1" applyFill="1" applyBorder="1" applyAlignment="1">
      <alignment horizontal="right" vertical="center" wrapText="1"/>
    </xf>
    <xf numFmtId="164" fontId="4" fillId="4" borderId="29" xfId="0" applyNumberFormat="1" applyFont="1" applyFill="1" applyBorder="1" applyAlignment="1">
      <alignment horizontal="right" vertical="center" wrapText="1"/>
    </xf>
    <xf numFmtId="0" fontId="5" fillId="6" borderId="8" xfId="0" applyFont="1" applyFill="1" applyBorder="1" applyAlignment="1">
      <alignment horizontal="center" vertical="center" wrapText="1"/>
    </xf>
    <xf numFmtId="164" fontId="8" fillId="5" borderId="30" xfId="1" applyNumberFormat="1" applyFont="1" applyFill="1" applyBorder="1" applyAlignment="1">
      <alignment horizontal="center" vertical="center" wrapText="1"/>
    </xf>
    <xf numFmtId="164" fontId="8" fillId="5" borderId="31" xfId="1"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1" xfId="0" applyBorder="1" applyAlignment="1">
      <alignment horizontal="left" wrapText="1"/>
    </xf>
    <xf numFmtId="0" fontId="0" fillId="0" borderId="0" xfId="0" applyAlignment="1">
      <alignment horizontal="left" wrapText="1"/>
    </xf>
    <xf numFmtId="164" fontId="4" fillId="4" borderId="6" xfId="0" applyNumberFormat="1" applyFont="1" applyFill="1" applyBorder="1" applyAlignment="1">
      <alignment horizontal="center" vertical="center" wrapText="1"/>
    </xf>
    <xf numFmtId="164" fontId="4" fillId="4" borderId="10"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cellXfs>
  <cellStyles count="3">
    <cellStyle name="Millares" xfId="1" builtinId="3"/>
    <cellStyle name="Normal" xfId="0" builtinId="0"/>
    <cellStyle name="Normal 3 2" xfId="2" xr:uid="{8F128AA9-32A8-4EB3-A784-FE41C582A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306E-E454-4AEB-8E4D-7D4E6259C133}">
  <dimension ref="A1:M52"/>
  <sheetViews>
    <sheetView showGridLines="0" tabSelected="1" zoomScale="85" zoomScaleNormal="85" workbookViewId="0">
      <selection activeCell="K5" sqref="K5"/>
    </sheetView>
  </sheetViews>
  <sheetFormatPr baseColWidth="10" defaultRowHeight="11.25" x14ac:dyDescent="0.15"/>
  <cols>
    <col min="1" max="1" width="15.7109375" style="1" customWidth="1"/>
    <col min="2" max="2" width="21.5703125" style="2" customWidth="1"/>
    <col min="3" max="3" width="34.85546875" style="2" hidden="1" customWidth="1"/>
    <col min="4" max="4" width="64.28515625" style="2" hidden="1" customWidth="1"/>
    <col min="5" max="5" width="21.5703125" style="6" customWidth="1"/>
    <col min="6" max="6" width="22.5703125" style="6" customWidth="1"/>
    <col min="7" max="7" width="21.140625" style="6" customWidth="1"/>
    <col min="8" max="8" width="21.5703125" style="6" customWidth="1"/>
    <col min="9" max="9" width="22.5703125" style="6" customWidth="1"/>
    <col min="10" max="10" width="21.140625" style="6" customWidth="1"/>
    <col min="11" max="11" width="21.5703125" style="6" customWidth="1"/>
    <col min="12" max="12" width="22.5703125" style="6" customWidth="1"/>
    <col min="13" max="13" width="21.140625" style="6" customWidth="1"/>
    <col min="14" max="16384" width="11.42578125" style="2"/>
  </cols>
  <sheetData>
    <row r="1" spans="1:13" ht="30.75" customHeight="1" x14ac:dyDescent="0.15">
      <c r="A1" s="57" t="s">
        <v>0</v>
      </c>
      <c r="B1" s="58"/>
      <c r="C1" s="58"/>
      <c r="D1" s="58"/>
      <c r="E1" s="58"/>
      <c r="F1" s="58"/>
      <c r="G1" s="58"/>
      <c r="H1" s="58"/>
      <c r="I1" s="58"/>
      <c r="J1" s="58"/>
      <c r="K1" s="58"/>
      <c r="L1" s="58"/>
      <c r="M1" s="58"/>
    </row>
    <row r="2" spans="1:13" s="12" customFormat="1" ht="15.75" customHeight="1" thickBot="1" x14ac:dyDescent="0.2">
      <c r="A2" s="11"/>
      <c r="B2" s="11"/>
      <c r="C2" s="11"/>
      <c r="D2" s="11"/>
      <c r="E2" s="11"/>
      <c r="F2" s="11"/>
      <c r="G2" s="11"/>
      <c r="H2" s="11"/>
      <c r="I2" s="11"/>
      <c r="J2" s="11"/>
      <c r="K2" s="11"/>
      <c r="L2" s="11"/>
      <c r="M2" s="11"/>
    </row>
    <row r="3" spans="1:13" ht="33" customHeight="1" thickBot="1" x14ac:dyDescent="0.2">
      <c r="E3" s="63" t="s">
        <v>100</v>
      </c>
      <c r="F3" s="64"/>
      <c r="G3" s="65"/>
      <c r="H3" s="63" t="s">
        <v>101</v>
      </c>
      <c r="I3" s="64"/>
      <c r="J3" s="65"/>
      <c r="K3" s="55" t="s">
        <v>102</v>
      </c>
      <c r="L3" s="55"/>
      <c r="M3" s="56"/>
    </row>
    <row r="4" spans="1:13" s="3" customFormat="1" ht="37.5" customHeight="1" thickBot="1" x14ac:dyDescent="0.2">
      <c r="A4" s="19" t="s">
        <v>1</v>
      </c>
      <c r="B4" s="33" t="s">
        <v>6</v>
      </c>
      <c r="C4" s="29" t="s">
        <v>7</v>
      </c>
      <c r="D4" s="37" t="s">
        <v>2</v>
      </c>
      <c r="E4" s="19" t="s">
        <v>3</v>
      </c>
      <c r="F4" s="20" t="s">
        <v>4</v>
      </c>
      <c r="G4" s="33" t="s">
        <v>5</v>
      </c>
      <c r="H4" s="19" t="s">
        <v>3</v>
      </c>
      <c r="I4" s="20" t="s">
        <v>4</v>
      </c>
      <c r="J4" s="33" t="s">
        <v>5</v>
      </c>
      <c r="K4" s="52" t="s">
        <v>3</v>
      </c>
      <c r="L4" s="21" t="s">
        <v>4</v>
      </c>
      <c r="M4" s="22" t="s">
        <v>5</v>
      </c>
    </row>
    <row r="5" spans="1:13" s="1" customFormat="1" ht="45" x14ac:dyDescent="0.25">
      <c r="A5" s="16">
        <v>2018</v>
      </c>
      <c r="B5" s="34" t="s">
        <v>8</v>
      </c>
      <c r="C5" s="30" t="s">
        <v>49</v>
      </c>
      <c r="D5" s="38" t="s">
        <v>59</v>
      </c>
      <c r="E5" s="46">
        <v>3465177785</v>
      </c>
      <c r="F5" s="17">
        <v>0</v>
      </c>
      <c r="G5" s="18">
        <f>E5+F5</f>
        <v>3465177785</v>
      </c>
      <c r="H5" s="46">
        <v>3465177785</v>
      </c>
      <c r="I5" s="17">
        <v>0</v>
      </c>
      <c r="J5" s="18">
        <f>H5+I5</f>
        <v>3465177785</v>
      </c>
      <c r="K5" s="41">
        <v>3465177785</v>
      </c>
      <c r="L5" s="17">
        <v>0</v>
      </c>
      <c r="M5" s="18">
        <f>K5+L5</f>
        <v>3465177785</v>
      </c>
    </row>
    <row r="6" spans="1:13" s="1" customFormat="1" ht="56.25" customHeight="1" x14ac:dyDescent="0.25">
      <c r="A6" s="13">
        <v>2018</v>
      </c>
      <c r="B6" s="35" t="s">
        <v>9</v>
      </c>
      <c r="C6" s="31" t="s">
        <v>50</v>
      </c>
      <c r="D6" s="39" t="s">
        <v>60</v>
      </c>
      <c r="E6" s="47">
        <v>318190481286</v>
      </c>
      <c r="F6" s="7">
        <v>0</v>
      </c>
      <c r="G6" s="14">
        <f t="shared" ref="G6:G45" si="0">E6+F6</f>
        <v>318190481286</v>
      </c>
      <c r="H6" s="47">
        <v>318190481286</v>
      </c>
      <c r="I6" s="7">
        <v>0</v>
      </c>
      <c r="J6" s="14">
        <f t="shared" ref="J6:J46" si="1">H6+I6</f>
        <v>318190481286</v>
      </c>
      <c r="K6" s="42">
        <v>318190481286</v>
      </c>
      <c r="L6" s="7">
        <v>0</v>
      </c>
      <c r="M6" s="14">
        <f>K6+L6</f>
        <v>318190481286</v>
      </c>
    </row>
    <row r="7" spans="1:13" s="1" customFormat="1" ht="67.5" customHeight="1" x14ac:dyDescent="0.25">
      <c r="A7" s="13">
        <v>2018</v>
      </c>
      <c r="B7" s="35" t="s">
        <v>10</v>
      </c>
      <c r="C7" s="31" t="s">
        <v>51</v>
      </c>
      <c r="D7" s="39" t="s">
        <v>61</v>
      </c>
      <c r="E7" s="47">
        <v>244384979889</v>
      </c>
      <c r="F7" s="7">
        <v>0</v>
      </c>
      <c r="G7" s="14">
        <f t="shared" si="0"/>
        <v>244384979889</v>
      </c>
      <c r="H7" s="47">
        <v>244384979889</v>
      </c>
      <c r="I7" s="7">
        <v>0</v>
      </c>
      <c r="J7" s="14">
        <f t="shared" si="1"/>
        <v>244384979889</v>
      </c>
      <c r="K7" s="42">
        <v>244384979889</v>
      </c>
      <c r="L7" s="7">
        <v>0</v>
      </c>
      <c r="M7" s="14">
        <f t="shared" ref="M7:M45" si="2">K7+L7</f>
        <v>244384979889</v>
      </c>
    </row>
    <row r="8" spans="1:13" s="1" customFormat="1" ht="56.25" customHeight="1" x14ac:dyDescent="0.25">
      <c r="A8" s="13">
        <v>2018</v>
      </c>
      <c r="B8" s="35" t="s">
        <v>11</v>
      </c>
      <c r="C8" s="31" t="s">
        <v>50</v>
      </c>
      <c r="D8" s="39" t="s">
        <v>62</v>
      </c>
      <c r="E8" s="47">
        <v>354769983124</v>
      </c>
      <c r="F8" s="7">
        <v>0</v>
      </c>
      <c r="G8" s="14">
        <f t="shared" si="0"/>
        <v>354769983124</v>
      </c>
      <c r="H8" s="47">
        <v>354769983124</v>
      </c>
      <c r="I8" s="7">
        <v>0</v>
      </c>
      <c r="J8" s="14">
        <f t="shared" si="1"/>
        <v>354769983124</v>
      </c>
      <c r="K8" s="42">
        <v>354769983124</v>
      </c>
      <c r="L8" s="7">
        <v>0</v>
      </c>
      <c r="M8" s="14">
        <f t="shared" si="2"/>
        <v>354769983124</v>
      </c>
    </row>
    <row r="9" spans="1:13" s="1" customFormat="1" ht="67.5" customHeight="1" x14ac:dyDescent="0.25">
      <c r="A9" s="13">
        <v>2018</v>
      </c>
      <c r="B9" s="35" t="s">
        <v>12</v>
      </c>
      <c r="C9" s="31" t="s">
        <v>50</v>
      </c>
      <c r="D9" s="39" t="s">
        <v>63</v>
      </c>
      <c r="E9" s="47">
        <v>332536096082</v>
      </c>
      <c r="F9" s="7">
        <v>0</v>
      </c>
      <c r="G9" s="14">
        <f t="shared" si="0"/>
        <v>332536096082</v>
      </c>
      <c r="H9" s="47">
        <v>332536096082</v>
      </c>
      <c r="I9" s="7">
        <v>0</v>
      </c>
      <c r="J9" s="14">
        <f t="shared" si="1"/>
        <v>332536096082</v>
      </c>
      <c r="K9" s="42">
        <v>332536096082</v>
      </c>
      <c r="L9" s="7">
        <v>0</v>
      </c>
      <c r="M9" s="14">
        <f t="shared" si="2"/>
        <v>332536096082</v>
      </c>
    </row>
    <row r="10" spans="1:13" s="1" customFormat="1" ht="56.25" customHeight="1" x14ac:dyDescent="0.25">
      <c r="A10" s="13">
        <v>2018</v>
      </c>
      <c r="B10" s="35" t="s">
        <v>13</v>
      </c>
      <c r="C10" s="31" t="s">
        <v>50</v>
      </c>
      <c r="D10" s="39" t="s">
        <v>64</v>
      </c>
      <c r="E10" s="47">
        <v>233962050936</v>
      </c>
      <c r="F10" s="7">
        <v>0</v>
      </c>
      <c r="G10" s="14">
        <f t="shared" si="0"/>
        <v>233962050936</v>
      </c>
      <c r="H10" s="47">
        <v>233962050936</v>
      </c>
      <c r="I10" s="7">
        <v>0</v>
      </c>
      <c r="J10" s="14">
        <f t="shared" si="1"/>
        <v>233962050936</v>
      </c>
      <c r="K10" s="42">
        <v>233962050936</v>
      </c>
      <c r="L10" s="7">
        <v>0</v>
      </c>
      <c r="M10" s="14">
        <f t="shared" si="2"/>
        <v>233962050936</v>
      </c>
    </row>
    <row r="11" spans="1:13" s="1" customFormat="1" ht="56.25" customHeight="1" x14ac:dyDescent="0.25">
      <c r="A11" s="13">
        <v>2018</v>
      </c>
      <c r="B11" s="35" t="s">
        <v>14</v>
      </c>
      <c r="C11" s="31" t="s">
        <v>50</v>
      </c>
      <c r="D11" s="39" t="s">
        <v>65</v>
      </c>
      <c r="E11" s="47">
        <v>253911263548</v>
      </c>
      <c r="F11" s="7">
        <v>0</v>
      </c>
      <c r="G11" s="14">
        <f t="shared" si="0"/>
        <v>253911263548</v>
      </c>
      <c r="H11" s="47">
        <v>253911263548</v>
      </c>
      <c r="I11" s="7">
        <v>0</v>
      </c>
      <c r="J11" s="14">
        <f t="shared" si="1"/>
        <v>253911263548</v>
      </c>
      <c r="K11" s="42">
        <v>253911263548</v>
      </c>
      <c r="L11" s="7">
        <v>0</v>
      </c>
      <c r="M11" s="14">
        <f t="shared" si="2"/>
        <v>253911263548</v>
      </c>
    </row>
    <row r="12" spans="1:13" s="1" customFormat="1" ht="56.25" customHeight="1" x14ac:dyDescent="0.25">
      <c r="A12" s="13">
        <v>2018</v>
      </c>
      <c r="B12" s="35" t="s">
        <v>15</v>
      </c>
      <c r="C12" s="31" t="s">
        <v>50</v>
      </c>
      <c r="D12" s="39" t="s">
        <v>66</v>
      </c>
      <c r="E12" s="47">
        <v>281343803944</v>
      </c>
      <c r="F12" s="7">
        <v>0</v>
      </c>
      <c r="G12" s="14">
        <f t="shared" si="0"/>
        <v>281343803944</v>
      </c>
      <c r="H12" s="47">
        <v>281343803944</v>
      </c>
      <c r="I12" s="7">
        <v>0</v>
      </c>
      <c r="J12" s="14">
        <f t="shared" si="1"/>
        <v>281343803944</v>
      </c>
      <c r="K12" s="42">
        <v>281343803944</v>
      </c>
      <c r="L12" s="7">
        <v>0</v>
      </c>
      <c r="M12" s="14">
        <f t="shared" si="2"/>
        <v>281343803944</v>
      </c>
    </row>
    <row r="13" spans="1:13" s="1" customFormat="1" ht="45" customHeight="1" x14ac:dyDescent="0.25">
      <c r="A13" s="13">
        <v>2018</v>
      </c>
      <c r="B13" s="35" t="s">
        <v>16</v>
      </c>
      <c r="C13" s="31" t="s">
        <v>50</v>
      </c>
      <c r="D13" s="39" t="s">
        <v>67</v>
      </c>
      <c r="E13" s="47">
        <v>9500000000</v>
      </c>
      <c r="F13" s="7">
        <v>0</v>
      </c>
      <c r="G13" s="14">
        <f t="shared" si="0"/>
        <v>9500000000</v>
      </c>
      <c r="H13" s="47">
        <v>9500000000</v>
      </c>
      <c r="I13" s="7">
        <v>0</v>
      </c>
      <c r="J13" s="14">
        <f t="shared" si="1"/>
        <v>9500000000</v>
      </c>
      <c r="K13" s="42">
        <v>8072670776</v>
      </c>
      <c r="L13" s="7">
        <v>0</v>
      </c>
      <c r="M13" s="14">
        <f t="shared" si="2"/>
        <v>8072670776</v>
      </c>
    </row>
    <row r="14" spans="1:13" s="1" customFormat="1" ht="45" customHeight="1" x14ac:dyDescent="0.25">
      <c r="A14" s="13">
        <v>2018</v>
      </c>
      <c r="B14" s="35" t="s">
        <v>17</v>
      </c>
      <c r="C14" s="31" t="s">
        <v>50</v>
      </c>
      <c r="D14" s="39" t="s">
        <v>68</v>
      </c>
      <c r="E14" s="47">
        <v>299641352504</v>
      </c>
      <c r="F14" s="7">
        <v>0</v>
      </c>
      <c r="G14" s="14">
        <f t="shared" si="0"/>
        <v>299641352504</v>
      </c>
      <c r="H14" s="47">
        <v>299641352504</v>
      </c>
      <c r="I14" s="7">
        <v>0</v>
      </c>
      <c r="J14" s="14">
        <f t="shared" si="1"/>
        <v>299641352504</v>
      </c>
      <c r="K14" s="42">
        <v>299641352504</v>
      </c>
      <c r="L14" s="7">
        <v>0</v>
      </c>
      <c r="M14" s="14">
        <f t="shared" si="2"/>
        <v>299641352504</v>
      </c>
    </row>
    <row r="15" spans="1:13" s="1" customFormat="1" ht="45" customHeight="1" x14ac:dyDescent="0.25">
      <c r="A15" s="13">
        <v>2018</v>
      </c>
      <c r="B15" s="35" t="s">
        <v>18</v>
      </c>
      <c r="C15" s="31" t="s">
        <v>50</v>
      </c>
      <c r="D15" s="39" t="s">
        <v>69</v>
      </c>
      <c r="E15" s="47">
        <v>345161334205</v>
      </c>
      <c r="F15" s="7">
        <v>0</v>
      </c>
      <c r="G15" s="14">
        <f t="shared" si="0"/>
        <v>345161334205</v>
      </c>
      <c r="H15" s="54">
        <v>345161334205</v>
      </c>
      <c r="I15" s="7">
        <v>0</v>
      </c>
      <c r="J15" s="14">
        <f t="shared" si="1"/>
        <v>345161334205</v>
      </c>
      <c r="K15" s="42">
        <v>0</v>
      </c>
      <c r="L15" s="7">
        <v>0</v>
      </c>
      <c r="M15" s="14">
        <v>0</v>
      </c>
    </row>
    <row r="16" spans="1:13" s="1" customFormat="1" ht="56.25" customHeight="1" x14ac:dyDescent="0.25">
      <c r="A16" s="13">
        <v>2018</v>
      </c>
      <c r="B16" s="35" t="s">
        <v>19</v>
      </c>
      <c r="C16" s="31" t="s">
        <v>50</v>
      </c>
      <c r="D16" s="39" t="s">
        <v>70</v>
      </c>
      <c r="E16" s="47">
        <v>89617815997</v>
      </c>
      <c r="F16" s="7">
        <v>0</v>
      </c>
      <c r="G16" s="14">
        <f t="shared" si="0"/>
        <v>89617815997</v>
      </c>
      <c r="H16" s="47">
        <v>89617815997</v>
      </c>
      <c r="I16" s="7">
        <v>0</v>
      </c>
      <c r="J16" s="14">
        <f t="shared" si="1"/>
        <v>89617815997</v>
      </c>
      <c r="K16" s="42">
        <v>89617815997</v>
      </c>
      <c r="L16" s="7">
        <v>0</v>
      </c>
      <c r="M16" s="14">
        <f t="shared" si="2"/>
        <v>89617815997</v>
      </c>
    </row>
    <row r="17" spans="1:13" s="1" customFormat="1" ht="67.5" customHeight="1" x14ac:dyDescent="0.25">
      <c r="A17" s="13">
        <v>2018</v>
      </c>
      <c r="B17" s="35" t="s">
        <v>20</v>
      </c>
      <c r="C17" s="31" t="s">
        <v>50</v>
      </c>
      <c r="D17" s="39" t="s">
        <v>71</v>
      </c>
      <c r="E17" s="47">
        <v>228232198899</v>
      </c>
      <c r="F17" s="7">
        <v>0</v>
      </c>
      <c r="G17" s="14">
        <f t="shared" si="0"/>
        <v>228232198899</v>
      </c>
      <c r="H17" s="47">
        <v>228232198899</v>
      </c>
      <c r="I17" s="7">
        <v>0</v>
      </c>
      <c r="J17" s="14">
        <f t="shared" si="1"/>
        <v>228232198899</v>
      </c>
      <c r="K17" s="42">
        <v>228232198899</v>
      </c>
      <c r="L17" s="7">
        <v>0</v>
      </c>
      <c r="M17" s="14">
        <f t="shared" si="2"/>
        <v>228232198899</v>
      </c>
    </row>
    <row r="18" spans="1:13" s="1" customFormat="1" ht="45" customHeight="1" x14ac:dyDescent="0.25">
      <c r="A18" s="13">
        <v>2018</v>
      </c>
      <c r="B18" s="35" t="s">
        <v>21</v>
      </c>
      <c r="C18" s="31" t="s">
        <v>50</v>
      </c>
      <c r="D18" s="39" t="s">
        <v>72</v>
      </c>
      <c r="E18" s="47">
        <v>179852034439</v>
      </c>
      <c r="F18" s="7">
        <v>0</v>
      </c>
      <c r="G18" s="14">
        <f t="shared" si="0"/>
        <v>179852034439</v>
      </c>
      <c r="H18" s="47">
        <v>179852034439</v>
      </c>
      <c r="I18" s="7">
        <v>0</v>
      </c>
      <c r="J18" s="14">
        <f t="shared" si="1"/>
        <v>179852034439</v>
      </c>
      <c r="K18" s="42">
        <v>179852034439</v>
      </c>
      <c r="L18" s="7">
        <v>0</v>
      </c>
      <c r="M18" s="14">
        <f t="shared" si="2"/>
        <v>179852034439</v>
      </c>
    </row>
    <row r="19" spans="1:13" s="1" customFormat="1" ht="45" customHeight="1" x14ac:dyDescent="0.25">
      <c r="A19" s="13">
        <v>2018</v>
      </c>
      <c r="B19" s="35" t="s">
        <v>22</v>
      </c>
      <c r="C19" s="31" t="s">
        <v>50</v>
      </c>
      <c r="D19" s="39" t="s">
        <v>73</v>
      </c>
      <c r="E19" s="47">
        <v>291630957937</v>
      </c>
      <c r="F19" s="7">
        <v>0</v>
      </c>
      <c r="G19" s="14">
        <f t="shared" si="0"/>
        <v>291630957937</v>
      </c>
      <c r="H19" s="47">
        <v>291630957937</v>
      </c>
      <c r="I19" s="7">
        <v>0</v>
      </c>
      <c r="J19" s="14">
        <f t="shared" si="1"/>
        <v>291630957937</v>
      </c>
      <c r="K19" s="42">
        <v>291630957937</v>
      </c>
      <c r="L19" s="7">
        <v>0</v>
      </c>
      <c r="M19" s="14">
        <f t="shared" si="2"/>
        <v>291630957937</v>
      </c>
    </row>
    <row r="20" spans="1:13" s="1" customFormat="1" ht="56.25" customHeight="1" x14ac:dyDescent="0.25">
      <c r="A20" s="13">
        <v>2018</v>
      </c>
      <c r="B20" s="35" t="s">
        <v>23</v>
      </c>
      <c r="C20" s="31" t="s">
        <v>50</v>
      </c>
      <c r="D20" s="39" t="s">
        <v>74</v>
      </c>
      <c r="E20" s="47">
        <v>358127983982</v>
      </c>
      <c r="F20" s="7">
        <v>0</v>
      </c>
      <c r="G20" s="14">
        <f t="shared" si="0"/>
        <v>358127983982</v>
      </c>
      <c r="H20" s="47">
        <v>358127983982</v>
      </c>
      <c r="I20" s="7">
        <v>0</v>
      </c>
      <c r="J20" s="14">
        <f t="shared" si="1"/>
        <v>358127983982</v>
      </c>
      <c r="K20" s="42">
        <v>358127983982</v>
      </c>
      <c r="L20" s="7">
        <v>0</v>
      </c>
      <c r="M20" s="14">
        <f t="shared" si="2"/>
        <v>358127983982</v>
      </c>
    </row>
    <row r="21" spans="1:13" s="1" customFormat="1" ht="56.25" customHeight="1" x14ac:dyDescent="0.25">
      <c r="A21" s="13">
        <v>2018</v>
      </c>
      <c r="B21" s="35" t="s">
        <v>24</v>
      </c>
      <c r="C21" s="31" t="s">
        <v>50</v>
      </c>
      <c r="D21" s="39" t="s">
        <v>75</v>
      </c>
      <c r="E21" s="47">
        <v>194871742826</v>
      </c>
      <c r="F21" s="7">
        <v>0</v>
      </c>
      <c r="G21" s="14">
        <f t="shared" si="0"/>
        <v>194871742826</v>
      </c>
      <c r="H21" s="47">
        <v>194871742826</v>
      </c>
      <c r="I21" s="7">
        <v>0</v>
      </c>
      <c r="J21" s="14">
        <f t="shared" si="1"/>
        <v>194871742826</v>
      </c>
      <c r="K21" s="42">
        <v>194871742826</v>
      </c>
      <c r="L21" s="7">
        <v>0</v>
      </c>
      <c r="M21" s="14">
        <f t="shared" si="2"/>
        <v>194871742826</v>
      </c>
    </row>
    <row r="22" spans="1:13" s="1" customFormat="1" ht="45" customHeight="1" x14ac:dyDescent="0.25">
      <c r="A22" s="13">
        <v>2018</v>
      </c>
      <c r="B22" s="35" t="s">
        <v>25</v>
      </c>
      <c r="C22" s="31" t="s">
        <v>50</v>
      </c>
      <c r="D22" s="39" t="s">
        <v>76</v>
      </c>
      <c r="E22" s="47">
        <v>443201573124</v>
      </c>
      <c r="F22" s="7">
        <v>0</v>
      </c>
      <c r="G22" s="14">
        <f t="shared" si="0"/>
        <v>443201573124</v>
      </c>
      <c r="H22" s="47">
        <v>443201573124</v>
      </c>
      <c r="I22" s="7">
        <v>0</v>
      </c>
      <c r="J22" s="14">
        <f t="shared" si="1"/>
        <v>443201573124</v>
      </c>
      <c r="K22" s="42">
        <v>443201573124</v>
      </c>
      <c r="L22" s="7">
        <v>0</v>
      </c>
      <c r="M22" s="14">
        <f t="shared" si="2"/>
        <v>443201573124</v>
      </c>
    </row>
    <row r="23" spans="1:13" s="1" customFormat="1" ht="45" customHeight="1" x14ac:dyDescent="0.25">
      <c r="A23" s="13">
        <v>2018</v>
      </c>
      <c r="B23" s="35" t="s">
        <v>26</v>
      </c>
      <c r="C23" s="31" t="s">
        <v>50</v>
      </c>
      <c r="D23" s="39" t="s">
        <v>77</v>
      </c>
      <c r="E23" s="47">
        <v>148478830384</v>
      </c>
      <c r="F23" s="7">
        <v>0</v>
      </c>
      <c r="G23" s="14">
        <f t="shared" si="0"/>
        <v>148478830384</v>
      </c>
      <c r="H23" s="47">
        <v>148478830384</v>
      </c>
      <c r="I23" s="7">
        <v>0</v>
      </c>
      <c r="J23" s="14">
        <f t="shared" si="1"/>
        <v>148478830384</v>
      </c>
      <c r="K23" s="42">
        <v>148478830384</v>
      </c>
      <c r="L23" s="7">
        <v>0</v>
      </c>
      <c r="M23" s="14">
        <f t="shared" si="2"/>
        <v>148478830384</v>
      </c>
    </row>
    <row r="24" spans="1:13" s="1" customFormat="1" ht="56.25" customHeight="1" x14ac:dyDescent="0.25">
      <c r="A24" s="13">
        <v>2018</v>
      </c>
      <c r="B24" s="35" t="s">
        <v>27</v>
      </c>
      <c r="C24" s="31" t="s">
        <v>50</v>
      </c>
      <c r="D24" s="39" t="s">
        <v>78</v>
      </c>
      <c r="E24" s="47">
        <v>440897072997</v>
      </c>
      <c r="F24" s="7">
        <v>0</v>
      </c>
      <c r="G24" s="14">
        <f t="shared" si="0"/>
        <v>440897072997</v>
      </c>
      <c r="H24" s="47">
        <v>440897072997</v>
      </c>
      <c r="I24" s="7">
        <v>0</v>
      </c>
      <c r="J24" s="14">
        <f t="shared" si="1"/>
        <v>440897072997</v>
      </c>
      <c r="K24" s="42">
        <v>440897072997</v>
      </c>
      <c r="L24" s="7">
        <v>0</v>
      </c>
      <c r="M24" s="14">
        <f t="shared" si="2"/>
        <v>440897072997</v>
      </c>
    </row>
    <row r="25" spans="1:13" s="1" customFormat="1" ht="56.25" customHeight="1" x14ac:dyDescent="0.25">
      <c r="A25" s="13">
        <v>2018</v>
      </c>
      <c r="B25" s="35" t="s">
        <v>28</v>
      </c>
      <c r="C25" s="31" t="s">
        <v>52</v>
      </c>
      <c r="D25" s="39" t="s">
        <v>79</v>
      </c>
      <c r="E25" s="47">
        <v>80015521846</v>
      </c>
      <c r="F25" s="7">
        <v>0</v>
      </c>
      <c r="G25" s="14">
        <f t="shared" si="0"/>
        <v>80015521846</v>
      </c>
      <c r="H25" s="47">
        <v>80015521846</v>
      </c>
      <c r="I25" s="7">
        <v>0</v>
      </c>
      <c r="J25" s="14">
        <f t="shared" si="1"/>
        <v>80015521846</v>
      </c>
      <c r="K25" s="42">
        <v>80015521846</v>
      </c>
      <c r="L25" s="7">
        <v>0</v>
      </c>
      <c r="M25" s="14">
        <f t="shared" si="2"/>
        <v>80015521846</v>
      </c>
    </row>
    <row r="26" spans="1:13" s="1" customFormat="1" ht="56.25" customHeight="1" x14ac:dyDescent="0.25">
      <c r="A26" s="13">
        <v>2018</v>
      </c>
      <c r="B26" s="35" t="s">
        <v>29</v>
      </c>
      <c r="C26" s="31" t="s">
        <v>52</v>
      </c>
      <c r="D26" s="39" t="s">
        <v>80</v>
      </c>
      <c r="E26" s="47">
        <v>46376806594</v>
      </c>
      <c r="F26" s="7">
        <v>0</v>
      </c>
      <c r="G26" s="14">
        <f t="shared" si="0"/>
        <v>46376806594</v>
      </c>
      <c r="H26" s="47">
        <v>46376806594</v>
      </c>
      <c r="I26" s="7">
        <v>0</v>
      </c>
      <c r="J26" s="14">
        <f t="shared" si="1"/>
        <v>46376806594</v>
      </c>
      <c r="K26" s="42">
        <v>41904000000</v>
      </c>
      <c r="L26" s="7">
        <v>0</v>
      </c>
      <c r="M26" s="14">
        <f t="shared" si="2"/>
        <v>41904000000</v>
      </c>
    </row>
    <row r="27" spans="1:13" s="1" customFormat="1" ht="67.5" customHeight="1" x14ac:dyDescent="0.25">
      <c r="A27" s="13">
        <v>2022</v>
      </c>
      <c r="B27" s="35" t="s">
        <v>30</v>
      </c>
      <c r="C27" s="31" t="s">
        <v>52</v>
      </c>
      <c r="D27" s="39" t="s">
        <v>81</v>
      </c>
      <c r="E27" s="47">
        <v>367475464543</v>
      </c>
      <c r="F27" s="7">
        <v>0</v>
      </c>
      <c r="G27" s="14">
        <f t="shared" si="0"/>
        <v>367475464543</v>
      </c>
      <c r="H27" s="47">
        <v>367475464543</v>
      </c>
      <c r="I27" s="7">
        <v>0</v>
      </c>
      <c r="J27" s="14">
        <f t="shared" si="1"/>
        <v>367475464543</v>
      </c>
      <c r="K27" s="42">
        <v>367475464543</v>
      </c>
      <c r="L27" s="7">
        <v>0</v>
      </c>
      <c r="M27" s="14">
        <f t="shared" si="2"/>
        <v>367475464543</v>
      </c>
    </row>
    <row r="28" spans="1:13" s="1" customFormat="1" ht="56.25" customHeight="1" x14ac:dyDescent="0.25">
      <c r="A28" s="13">
        <v>2022</v>
      </c>
      <c r="B28" s="35" t="s">
        <v>31</v>
      </c>
      <c r="C28" s="31" t="s">
        <v>52</v>
      </c>
      <c r="D28" s="39" t="s">
        <v>82</v>
      </c>
      <c r="E28" s="47">
        <v>179912305650</v>
      </c>
      <c r="F28" s="7">
        <v>0</v>
      </c>
      <c r="G28" s="14">
        <f t="shared" si="0"/>
        <v>179912305650</v>
      </c>
      <c r="H28" s="47">
        <v>179912305650</v>
      </c>
      <c r="I28" s="7">
        <v>0</v>
      </c>
      <c r="J28" s="14">
        <f t="shared" si="1"/>
        <v>179912305650</v>
      </c>
      <c r="K28" s="42">
        <v>179912305650</v>
      </c>
      <c r="L28" s="7">
        <v>0</v>
      </c>
      <c r="M28" s="14">
        <f t="shared" si="2"/>
        <v>179912305650</v>
      </c>
    </row>
    <row r="29" spans="1:13" s="1" customFormat="1" ht="67.5" customHeight="1" x14ac:dyDescent="0.25">
      <c r="A29" s="13">
        <v>2022</v>
      </c>
      <c r="B29" s="35" t="s">
        <v>32</v>
      </c>
      <c r="C29" s="31" t="s">
        <v>52</v>
      </c>
      <c r="D29" s="39" t="s">
        <v>83</v>
      </c>
      <c r="E29" s="47">
        <v>247257176862</v>
      </c>
      <c r="F29" s="7">
        <v>0</v>
      </c>
      <c r="G29" s="14">
        <f t="shared" si="0"/>
        <v>247257176862</v>
      </c>
      <c r="H29" s="47">
        <v>247257176862</v>
      </c>
      <c r="I29" s="7">
        <v>0</v>
      </c>
      <c r="J29" s="14">
        <f t="shared" si="1"/>
        <v>247257176862</v>
      </c>
      <c r="K29" s="42">
        <v>247257176862</v>
      </c>
      <c r="L29" s="7">
        <v>0</v>
      </c>
      <c r="M29" s="14">
        <f t="shared" si="2"/>
        <v>247257176862</v>
      </c>
    </row>
    <row r="30" spans="1:13" s="1" customFormat="1" ht="56.25" customHeight="1" x14ac:dyDescent="0.25">
      <c r="A30" s="13">
        <v>2024</v>
      </c>
      <c r="B30" s="35" t="s">
        <v>33</v>
      </c>
      <c r="C30" s="31" t="s">
        <v>53</v>
      </c>
      <c r="D30" s="39" t="s">
        <v>84</v>
      </c>
      <c r="E30" s="48">
        <v>7330000000</v>
      </c>
      <c r="F30" s="4">
        <v>20290000000</v>
      </c>
      <c r="G30" s="14">
        <f t="shared" si="0"/>
        <v>27620000000</v>
      </c>
      <c r="H30" s="48">
        <v>7330000000</v>
      </c>
      <c r="I30" s="7">
        <v>20290000000</v>
      </c>
      <c r="J30" s="14">
        <f t="shared" si="1"/>
        <v>27620000000</v>
      </c>
      <c r="K30" s="43">
        <v>3131777646</v>
      </c>
      <c r="L30" s="4">
        <v>0</v>
      </c>
      <c r="M30" s="14">
        <f t="shared" si="2"/>
        <v>3131777646</v>
      </c>
    </row>
    <row r="31" spans="1:13" s="1" customFormat="1" ht="33.75" customHeight="1" x14ac:dyDescent="0.25">
      <c r="A31" s="13">
        <v>2019</v>
      </c>
      <c r="B31" s="35" t="s">
        <v>34</v>
      </c>
      <c r="C31" s="31" t="s">
        <v>54</v>
      </c>
      <c r="D31" s="39" t="s">
        <v>85</v>
      </c>
      <c r="E31" s="47">
        <v>4403281909</v>
      </c>
      <c r="F31" s="7">
        <v>0</v>
      </c>
      <c r="G31" s="14">
        <f t="shared" si="0"/>
        <v>4403281909</v>
      </c>
      <c r="H31" s="47">
        <v>4403281909</v>
      </c>
      <c r="I31" s="7">
        <v>0</v>
      </c>
      <c r="J31" s="14">
        <f t="shared" si="1"/>
        <v>4403281909</v>
      </c>
      <c r="K31" s="42">
        <v>3954469045</v>
      </c>
      <c r="L31" s="7">
        <v>0</v>
      </c>
      <c r="M31" s="14">
        <f t="shared" si="2"/>
        <v>3954469045</v>
      </c>
    </row>
    <row r="32" spans="1:13" s="1" customFormat="1" ht="78.75" customHeight="1" x14ac:dyDescent="0.25">
      <c r="A32" s="13">
        <v>2018</v>
      </c>
      <c r="B32" s="35" t="s">
        <v>35</v>
      </c>
      <c r="C32" s="31" t="s">
        <v>55</v>
      </c>
      <c r="D32" s="39" t="s">
        <v>86</v>
      </c>
      <c r="E32" s="47">
        <v>0</v>
      </c>
      <c r="F32" s="8">
        <v>204155182828</v>
      </c>
      <c r="G32" s="14">
        <f t="shared" si="0"/>
        <v>204155182828</v>
      </c>
      <c r="H32" s="47">
        <v>0</v>
      </c>
      <c r="I32" s="7">
        <v>204155182828</v>
      </c>
      <c r="J32" s="14">
        <f t="shared" si="1"/>
        <v>204155182828</v>
      </c>
      <c r="K32" s="42">
        <v>0</v>
      </c>
      <c r="L32" s="8">
        <v>12281785765</v>
      </c>
      <c r="M32" s="14">
        <f t="shared" si="2"/>
        <v>12281785765</v>
      </c>
    </row>
    <row r="33" spans="1:13" s="1" customFormat="1" ht="78.75" customHeight="1" x14ac:dyDescent="0.25">
      <c r="A33" s="13">
        <v>2019</v>
      </c>
      <c r="B33" s="35" t="s">
        <v>36</v>
      </c>
      <c r="C33" s="31" t="s">
        <v>55</v>
      </c>
      <c r="D33" s="39" t="s">
        <v>87</v>
      </c>
      <c r="E33" s="47">
        <v>0</v>
      </c>
      <c r="F33" s="5">
        <v>8000000000</v>
      </c>
      <c r="G33" s="14">
        <f t="shared" si="0"/>
        <v>8000000000</v>
      </c>
      <c r="H33" s="47">
        <v>0</v>
      </c>
      <c r="I33" s="5">
        <v>8000000000</v>
      </c>
      <c r="J33" s="14">
        <f t="shared" si="1"/>
        <v>8000000000</v>
      </c>
      <c r="K33" s="42">
        <v>0</v>
      </c>
      <c r="L33" s="5">
        <v>7133344980</v>
      </c>
      <c r="M33" s="14">
        <f t="shared" si="2"/>
        <v>7133344980</v>
      </c>
    </row>
    <row r="34" spans="1:13" s="1" customFormat="1" ht="45" x14ac:dyDescent="0.25">
      <c r="A34" s="13">
        <v>2025</v>
      </c>
      <c r="B34" s="35" t="s">
        <v>37</v>
      </c>
      <c r="C34" s="31" t="s">
        <v>50</v>
      </c>
      <c r="D34" s="39" t="s">
        <v>88</v>
      </c>
      <c r="E34" s="47">
        <v>108052536024</v>
      </c>
      <c r="F34" s="9"/>
      <c r="G34" s="14">
        <f t="shared" si="0"/>
        <v>108052536024</v>
      </c>
      <c r="H34" s="47">
        <v>108052536024</v>
      </c>
      <c r="I34" s="7">
        <v>0</v>
      </c>
      <c r="J34" s="14">
        <f t="shared" si="1"/>
        <v>108052536024</v>
      </c>
      <c r="K34" s="42">
        <v>50067937561</v>
      </c>
      <c r="L34" s="9">
        <v>0</v>
      </c>
      <c r="M34" s="14">
        <f t="shared" si="2"/>
        <v>50067937561</v>
      </c>
    </row>
    <row r="35" spans="1:13" s="1" customFormat="1" ht="78.75" x14ac:dyDescent="0.25">
      <c r="A35" s="13">
        <v>2025</v>
      </c>
      <c r="B35" s="35" t="s">
        <v>38</v>
      </c>
      <c r="C35" s="31" t="s">
        <v>56</v>
      </c>
      <c r="D35" s="39" t="s">
        <v>88</v>
      </c>
      <c r="E35" s="47">
        <v>108052536025</v>
      </c>
      <c r="F35" s="5">
        <v>0</v>
      </c>
      <c r="G35" s="14">
        <f t="shared" si="0"/>
        <v>108052536025</v>
      </c>
      <c r="H35" s="47">
        <v>108052536025</v>
      </c>
      <c r="I35" s="7">
        <v>0</v>
      </c>
      <c r="J35" s="14">
        <f t="shared" si="1"/>
        <v>108052536025</v>
      </c>
      <c r="K35" s="42">
        <v>0</v>
      </c>
      <c r="L35" s="5">
        <v>0</v>
      </c>
      <c r="M35" s="14">
        <f t="shared" si="2"/>
        <v>0</v>
      </c>
    </row>
    <row r="36" spans="1:13" s="1" customFormat="1" ht="67.5" customHeight="1" x14ac:dyDescent="0.25">
      <c r="A36" s="13">
        <v>2025</v>
      </c>
      <c r="B36" s="35" t="s">
        <v>39</v>
      </c>
      <c r="C36" s="31" t="s">
        <v>50</v>
      </c>
      <c r="D36" s="39" t="s">
        <v>89</v>
      </c>
      <c r="E36" s="47">
        <v>0</v>
      </c>
      <c r="F36" s="5">
        <v>107000000000</v>
      </c>
      <c r="G36" s="14">
        <f t="shared" si="0"/>
        <v>107000000000</v>
      </c>
      <c r="H36" s="47">
        <v>0</v>
      </c>
      <c r="I36" s="5">
        <v>107000000000</v>
      </c>
      <c r="J36" s="14">
        <f t="shared" si="1"/>
        <v>107000000000</v>
      </c>
      <c r="K36" s="42">
        <v>0</v>
      </c>
      <c r="L36" s="5">
        <v>0</v>
      </c>
      <c r="M36" s="14">
        <v>0</v>
      </c>
    </row>
    <row r="37" spans="1:13" s="1" customFormat="1" ht="67.5" x14ac:dyDescent="0.25">
      <c r="A37" s="13">
        <v>2025</v>
      </c>
      <c r="B37" s="35" t="s">
        <v>40</v>
      </c>
      <c r="C37" s="31" t="s">
        <v>50</v>
      </c>
      <c r="D37" s="39" t="s">
        <v>90</v>
      </c>
      <c r="E37" s="47">
        <v>0</v>
      </c>
      <c r="F37" s="5">
        <v>257327000000</v>
      </c>
      <c r="G37" s="14">
        <f t="shared" si="0"/>
        <v>257327000000</v>
      </c>
      <c r="H37" s="47">
        <v>0</v>
      </c>
      <c r="I37" s="5">
        <v>257327000000</v>
      </c>
      <c r="J37" s="14">
        <f t="shared" si="1"/>
        <v>257327000000</v>
      </c>
      <c r="K37" s="42">
        <v>0</v>
      </c>
      <c r="L37" s="5">
        <v>0</v>
      </c>
      <c r="M37" s="14">
        <f t="shared" si="2"/>
        <v>0</v>
      </c>
    </row>
    <row r="38" spans="1:13" s="1" customFormat="1" ht="33.75" customHeight="1" x14ac:dyDescent="0.25">
      <c r="A38" s="13">
        <v>2019</v>
      </c>
      <c r="B38" s="35" t="s">
        <v>41</v>
      </c>
      <c r="C38" s="31" t="s">
        <v>54</v>
      </c>
      <c r="D38" s="39" t="s">
        <v>91</v>
      </c>
      <c r="E38" s="47">
        <v>4112080090</v>
      </c>
      <c r="F38" s="5">
        <v>0</v>
      </c>
      <c r="G38" s="14">
        <f t="shared" si="0"/>
        <v>4112080090</v>
      </c>
      <c r="H38" s="47">
        <v>4112080090</v>
      </c>
      <c r="I38" s="5">
        <v>0</v>
      </c>
      <c r="J38" s="14">
        <f t="shared" si="1"/>
        <v>4112080090</v>
      </c>
      <c r="K38" s="42">
        <v>3870697520</v>
      </c>
      <c r="L38" s="5">
        <v>0</v>
      </c>
      <c r="M38" s="14">
        <f t="shared" si="2"/>
        <v>3870697520</v>
      </c>
    </row>
    <row r="39" spans="1:13" s="1" customFormat="1" ht="56.25" customHeight="1" x14ac:dyDescent="0.25">
      <c r="A39" s="13">
        <v>2021</v>
      </c>
      <c r="B39" s="35" t="s">
        <v>42</v>
      </c>
      <c r="C39" s="31" t="s">
        <v>57</v>
      </c>
      <c r="D39" s="39" t="s">
        <v>92</v>
      </c>
      <c r="E39" s="47">
        <v>1920146550</v>
      </c>
      <c r="F39" s="5">
        <v>0</v>
      </c>
      <c r="G39" s="14">
        <f t="shared" si="0"/>
        <v>1920146550</v>
      </c>
      <c r="H39" s="47">
        <v>1920146550</v>
      </c>
      <c r="I39" s="5">
        <v>0</v>
      </c>
      <c r="J39" s="14">
        <f t="shared" si="1"/>
        <v>1920146550</v>
      </c>
      <c r="K39" s="42">
        <v>1559716731</v>
      </c>
      <c r="L39" s="5">
        <v>0</v>
      </c>
      <c r="M39" s="14">
        <f t="shared" si="2"/>
        <v>1559716731</v>
      </c>
    </row>
    <row r="40" spans="1:13" s="1" customFormat="1" ht="56.25" customHeight="1" x14ac:dyDescent="0.25">
      <c r="A40" s="13">
        <v>2022</v>
      </c>
      <c r="B40" s="35" t="s">
        <v>43</v>
      </c>
      <c r="C40" s="31" t="s">
        <v>57</v>
      </c>
      <c r="D40" s="39" t="s">
        <v>93</v>
      </c>
      <c r="E40" s="47">
        <v>663769312993</v>
      </c>
      <c r="F40" s="5">
        <v>0</v>
      </c>
      <c r="G40" s="14">
        <f t="shared" si="0"/>
        <v>663769312993</v>
      </c>
      <c r="H40" s="54">
        <v>663769312993</v>
      </c>
      <c r="I40" s="5">
        <v>0</v>
      </c>
      <c r="J40" s="14">
        <f t="shared" si="1"/>
        <v>663769312993</v>
      </c>
      <c r="K40" s="42">
        <v>663769312993</v>
      </c>
      <c r="L40" s="5">
        <v>0</v>
      </c>
      <c r="M40" s="14">
        <f t="shared" si="2"/>
        <v>663769312993</v>
      </c>
    </row>
    <row r="41" spans="1:13" s="1" customFormat="1" ht="45" customHeight="1" x14ac:dyDescent="0.25">
      <c r="A41" s="13">
        <v>2018</v>
      </c>
      <c r="B41" s="35" t="s">
        <v>44</v>
      </c>
      <c r="C41" s="31" t="s">
        <v>50</v>
      </c>
      <c r="D41" s="39" t="s">
        <v>94</v>
      </c>
      <c r="E41" s="47">
        <v>1100000000</v>
      </c>
      <c r="F41" s="5">
        <v>0</v>
      </c>
      <c r="G41" s="14">
        <f t="shared" si="0"/>
        <v>1100000000</v>
      </c>
      <c r="H41" s="47">
        <v>1100000000</v>
      </c>
      <c r="I41" s="5">
        <v>0</v>
      </c>
      <c r="J41" s="14">
        <f t="shared" si="1"/>
        <v>1100000000</v>
      </c>
      <c r="K41" s="42">
        <v>875280233</v>
      </c>
      <c r="L41" s="5">
        <v>0</v>
      </c>
      <c r="M41" s="14">
        <f t="shared" si="2"/>
        <v>875280233</v>
      </c>
    </row>
    <row r="42" spans="1:13" s="1" customFormat="1" ht="45" customHeight="1" x14ac:dyDescent="0.25">
      <c r="A42" s="13">
        <v>2018</v>
      </c>
      <c r="B42" s="35" t="s">
        <v>45</v>
      </c>
      <c r="C42" s="31" t="s">
        <v>52</v>
      </c>
      <c r="D42" s="39" t="s">
        <v>95</v>
      </c>
      <c r="E42" s="47">
        <v>10000000000</v>
      </c>
      <c r="F42" s="5">
        <v>244055989375</v>
      </c>
      <c r="G42" s="14">
        <f t="shared" si="0"/>
        <v>254055989375</v>
      </c>
      <c r="H42" s="47">
        <v>10000000000</v>
      </c>
      <c r="I42" s="5">
        <v>244055989375</v>
      </c>
      <c r="J42" s="14">
        <f t="shared" si="1"/>
        <v>254055989375</v>
      </c>
      <c r="K42" s="42">
        <v>5538650033</v>
      </c>
      <c r="L42" s="5">
        <v>123022109703</v>
      </c>
      <c r="M42" s="14">
        <f t="shared" si="2"/>
        <v>128560759736</v>
      </c>
    </row>
    <row r="43" spans="1:13" s="1" customFormat="1" ht="45" customHeight="1" x14ac:dyDescent="0.25">
      <c r="A43" s="13">
        <v>2018</v>
      </c>
      <c r="B43" s="35" t="s">
        <v>46</v>
      </c>
      <c r="C43" s="31" t="s">
        <v>52</v>
      </c>
      <c r="D43" s="39" t="s">
        <v>96</v>
      </c>
      <c r="E43" s="47">
        <v>8350000000</v>
      </c>
      <c r="F43" s="5">
        <v>0</v>
      </c>
      <c r="G43" s="14">
        <f t="shared" si="0"/>
        <v>8350000000</v>
      </c>
      <c r="H43" s="47">
        <v>8350000000</v>
      </c>
      <c r="I43" s="5">
        <v>0</v>
      </c>
      <c r="J43" s="14">
        <f t="shared" si="1"/>
        <v>8350000000</v>
      </c>
      <c r="K43" s="42">
        <v>4534400271</v>
      </c>
      <c r="L43" s="5">
        <v>0</v>
      </c>
      <c r="M43" s="14">
        <f t="shared" si="2"/>
        <v>4534400271</v>
      </c>
    </row>
    <row r="44" spans="1:13" s="1" customFormat="1" ht="45" customHeight="1" x14ac:dyDescent="0.25">
      <c r="A44" s="15">
        <v>2018</v>
      </c>
      <c r="B44" s="35" t="s">
        <v>47</v>
      </c>
      <c r="C44" s="31" t="s">
        <v>50</v>
      </c>
      <c r="D44" s="39" t="s">
        <v>97</v>
      </c>
      <c r="E44" s="49">
        <v>2050000000</v>
      </c>
      <c r="F44" s="5">
        <v>0</v>
      </c>
      <c r="G44" s="14">
        <f t="shared" si="0"/>
        <v>2050000000</v>
      </c>
      <c r="H44" s="49">
        <v>2050000000</v>
      </c>
      <c r="I44" s="5">
        <v>0</v>
      </c>
      <c r="J44" s="14">
        <f t="shared" si="1"/>
        <v>2050000000</v>
      </c>
      <c r="K44" s="44">
        <v>1560622066</v>
      </c>
      <c r="L44" s="5">
        <v>0</v>
      </c>
      <c r="M44" s="14">
        <f t="shared" si="2"/>
        <v>1560622066</v>
      </c>
    </row>
    <row r="45" spans="1:13" s="1" customFormat="1" ht="56.25" customHeight="1" thickBot="1" x14ac:dyDescent="0.3">
      <c r="A45" s="23">
        <v>2024</v>
      </c>
      <c r="B45" s="36" t="s">
        <v>48</v>
      </c>
      <c r="C45" s="32" t="s">
        <v>58</v>
      </c>
      <c r="D45" s="40" t="s">
        <v>98</v>
      </c>
      <c r="E45" s="50">
        <v>1000000000</v>
      </c>
      <c r="F45" s="24">
        <v>0</v>
      </c>
      <c r="G45" s="25">
        <f t="shared" si="0"/>
        <v>1000000000</v>
      </c>
      <c r="H45" s="50">
        <v>1000000000</v>
      </c>
      <c r="I45" s="24">
        <v>0</v>
      </c>
      <c r="J45" s="25">
        <f t="shared" si="1"/>
        <v>1000000000</v>
      </c>
      <c r="K45" s="53">
        <v>996729000</v>
      </c>
      <c r="L45" s="24">
        <v>0</v>
      </c>
      <c r="M45" s="25">
        <f t="shared" si="2"/>
        <v>996729000</v>
      </c>
    </row>
    <row r="46" spans="1:13" ht="22.5" customHeight="1" thickBot="1" x14ac:dyDescent="0.2">
      <c r="A46" s="61" t="s">
        <v>5</v>
      </c>
      <c r="B46" s="62"/>
      <c r="C46" s="26"/>
      <c r="D46" s="26"/>
      <c r="E46" s="51">
        <f>SUM(E5:E45)</f>
        <v>6892953902974</v>
      </c>
      <c r="F46" s="27">
        <f>SUM(F30:F45)</f>
        <v>840828172203</v>
      </c>
      <c r="G46" s="28">
        <f>SUM(G5:G45)</f>
        <v>7733782075177</v>
      </c>
      <c r="H46" s="51">
        <f>SUM(H5:H45)</f>
        <v>6892953902974</v>
      </c>
      <c r="I46" s="27">
        <f>SUM(I5:I45)</f>
        <v>840828172203</v>
      </c>
      <c r="J46" s="28">
        <f t="shared" si="1"/>
        <v>7733782075177</v>
      </c>
      <c r="K46" s="45">
        <f>SUM(K5:K45)</f>
        <v>6361612132459</v>
      </c>
      <c r="L46" s="27">
        <f>SUM(L5:L45)</f>
        <v>142437240448</v>
      </c>
      <c r="M46" s="28">
        <f>SUM(M5:M45)</f>
        <v>6504049372907</v>
      </c>
    </row>
    <row r="47" spans="1:13" ht="22.5" customHeight="1" x14ac:dyDescent="0.15">
      <c r="E47" s="10"/>
      <c r="F47" s="10"/>
      <c r="G47" s="10"/>
      <c r="H47" s="10"/>
      <c r="I47" s="10"/>
      <c r="J47" s="10"/>
      <c r="K47" s="10"/>
      <c r="L47" s="10"/>
      <c r="M47" s="10"/>
    </row>
    <row r="49" spans="1:13" ht="11.25" customHeight="1" x14ac:dyDescent="0.15">
      <c r="A49" s="59" t="s">
        <v>99</v>
      </c>
      <c r="B49" s="60"/>
      <c r="C49" s="60"/>
      <c r="D49" s="60"/>
      <c r="E49" s="60"/>
      <c r="F49" s="60"/>
      <c r="G49" s="60"/>
      <c r="H49" s="60"/>
      <c r="I49" s="60"/>
      <c r="J49" s="60"/>
      <c r="K49" s="60"/>
      <c r="L49" s="60"/>
      <c r="M49" s="60"/>
    </row>
    <row r="50" spans="1:13" ht="11.25" customHeight="1" x14ac:dyDescent="0.15">
      <c r="A50" s="59"/>
      <c r="B50" s="60"/>
      <c r="C50" s="60"/>
      <c r="D50" s="60"/>
      <c r="E50" s="60"/>
      <c r="F50" s="60"/>
      <c r="G50" s="60"/>
      <c r="H50" s="60"/>
      <c r="I50" s="60"/>
      <c r="J50" s="60"/>
      <c r="K50" s="60"/>
      <c r="L50" s="60"/>
      <c r="M50" s="60"/>
    </row>
    <row r="51" spans="1:13" ht="11.25" customHeight="1" x14ac:dyDescent="0.15">
      <c r="A51" s="59"/>
      <c r="B51" s="60"/>
      <c r="C51" s="60"/>
      <c r="D51" s="60"/>
      <c r="E51" s="60"/>
      <c r="F51" s="60"/>
      <c r="G51" s="60"/>
      <c r="H51" s="60"/>
      <c r="I51" s="60"/>
      <c r="J51" s="60"/>
      <c r="K51" s="60"/>
      <c r="L51" s="60"/>
      <c r="M51" s="60"/>
    </row>
    <row r="52" spans="1:13" ht="12" customHeight="1" x14ac:dyDescent="0.15">
      <c r="A52" s="59"/>
      <c r="B52" s="60"/>
      <c r="C52" s="60"/>
      <c r="D52" s="60"/>
      <c r="E52" s="60"/>
      <c r="F52" s="60"/>
      <c r="G52" s="60"/>
      <c r="H52" s="60"/>
      <c r="I52" s="60"/>
      <c r="J52" s="60"/>
      <c r="K52" s="60"/>
      <c r="L52" s="60"/>
      <c r="M52" s="60"/>
    </row>
  </sheetData>
  <mergeCells count="6">
    <mergeCell ref="K3:M3"/>
    <mergeCell ref="A1:M1"/>
    <mergeCell ref="A49:M52"/>
    <mergeCell ref="A46:B46"/>
    <mergeCell ref="E3:G3"/>
    <mergeCell ref="H3:J3"/>
  </mergeCells>
  <printOptions headings="1"/>
  <pageMargins left="0.70866141732283472" right="0.31496062992125984" top="0.74803149606299213" bottom="0.74803149606299213" header="0.31496062992125984" footer="0.31496062992125984"/>
  <pageSetup scale="45" orientation="portrait" r:id="rId1"/>
  <ignoredErrors>
    <ignoredError sqref="F4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21853b8-d97a-4303-8bf9-1c8c7b1c2bc5" xsi:nil="true"/>
    <_ip_UnifiedCompliancePolicyProperties xmlns="http://schemas.microsoft.com/sharepoint/v3" xsi:nil="true"/>
    <lcf76f155ced4ddcb4097134ff3c332f xmlns="8065b5fd-482f-4e82-81e0-fa392c3a56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627327982EAC5468F32DF6C3420B1AA" ma:contentTypeVersion="21" ma:contentTypeDescription="Crear nuevo documento." ma:contentTypeScope="" ma:versionID="8868c2080b0d3f05ca8e880f72372bae">
  <xsd:schema xmlns:xsd="http://www.w3.org/2001/XMLSchema" xmlns:xs="http://www.w3.org/2001/XMLSchema" xmlns:p="http://schemas.microsoft.com/office/2006/metadata/properties" xmlns:ns1="http://schemas.microsoft.com/sharepoint/v3" xmlns:ns2="8065b5fd-482f-4e82-81e0-fa392c3a563f" xmlns:ns3="721853b8-d97a-4303-8bf9-1c8c7b1c2bc5" targetNamespace="http://schemas.microsoft.com/office/2006/metadata/properties" ma:root="true" ma:fieldsID="34cd25d2a5898f72b8d2fcfb1a3544c0" ns1:_="" ns2:_="" ns3:_="">
    <xsd:import namespace="http://schemas.microsoft.com/sharepoint/v3"/>
    <xsd:import namespace="8065b5fd-482f-4e82-81e0-fa392c3a563f"/>
    <xsd:import namespace="721853b8-d97a-4303-8bf9-1c8c7b1c2b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65b5fd-482f-4e82-81e0-fa392c3a5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1853b8-d97a-4303-8bf9-1c8c7b1c2bc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1c50207-204c-4244-8481-d943f02c69e6}" ma:internalName="TaxCatchAll" ma:showField="CatchAllData" ma:web="721853b8-d97a-4303-8bf9-1c8c7b1c2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788FD-AA3E-4F14-BFC6-A429B7DA08CC}">
  <ds:schemaRefs>
    <ds:schemaRef ds:uri="http://schemas.microsoft.com/office/2006/metadata/properties"/>
    <ds:schemaRef ds:uri="http://schemas.microsoft.com/office/infopath/2007/PartnerControls"/>
    <ds:schemaRef ds:uri="http://schemas.microsoft.com/sharepoint/v3"/>
    <ds:schemaRef ds:uri="721853b8-d97a-4303-8bf9-1c8c7b1c2bc5"/>
    <ds:schemaRef ds:uri="8065b5fd-482f-4e82-81e0-fa392c3a563f"/>
  </ds:schemaRefs>
</ds:datastoreItem>
</file>

<file path=customXml/itemProps2.xml><?xml version="1.0" encoding="utf-8"?>
<ds:datastoreItem xmlns:ds="http://schemas.openxmlformats.org/officeDocument/2006/customXml" ds:itemID="{66150E0B-12C5-4301-B945-D81F2D74B1AC}">
  <ds:schemaRefs>
    <ds:schemaRef ds:uri="http://schemas.microsoft.com/sharepoint/v3/contenttype/forms"/>
  </ds:schemaRefs>
</ds:datastoreItem>
</file>

<file path=customXml/itemProps3.xml><?xml version="1.0" encoding="utf-8"?>
<ds:datastoreItem xmlns:ds="http://schemas.openxmlformats.org/officeDocument/2006/customXml" ds:itemID="{12A269CB-9ED1-47B9-8BCA-9CF0767CE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65b5fd-482f-4e82-81e0-fa392c3a563f"/>
    <ds:schemaRef ds:uri="721853b8-d97a-4303-8bf9-1c8c7b1c2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POAI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Paola Gomez Amortegui</dc:creator>
  <cp:lastModifiedBy>Hector Eduardo Vanegas Gamez</cp:lastModifiedBy>
  <cp:lastPrinted>2026-01-30T17:18:30Z</cp:lastPrinted>
  <dcterms:created xsi:type="dcterms:W3CDTF">2026-01-29T22:32:14Z</dcterms:created>
  <dcterms:modified xsi:type="dcterms:W3CDTF">2026-05-02T03:02:05Z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0x0101009627327982EAC5468F32DF6C3420B1AA</vt:lpwstr>
  </property>
</Properties>
</file>