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unoz\Downloads\"/>
    </mc:Choice>
  </mc:AlternateContent>
  <xr:revisionPtr revIDLastSave="0" documentId="13_ncr:1_{A6313DF7-9C12-4767-8AB5-EC0E42902F8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NEXO 1" sheetId="2" r:id="rId1"/>
    <sheet name="Hoja1" sheetId="1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8" i="2" l="1"/>
  <c r="G36" i="2"/>
  <c r="G32" i="2"/>
  <c r="G45" i="2" s="1"/>
  <c r="G50" i="2" s="1"/>
  <c r="G47" i="2"/>
  <c r="G15" i="2"/>
  <c r="I20" i="2" s="1"/>
  <c r="I22" i="2" s="1"/>
  <c r="E3" i="1"/>
  <c r="B9" i="1"/>
  <c r="D12" i="1"/>
  <c r="D15" i="1" s="1"/>
  <c r="E16" i="1" s="1"/>
  <c r="D20" i="1" s="1"/>
  <c r="E21" i="1" s="1"/>
  <c r="F4" i="1"/>
  <c r="B4" i="1"/>
  <c r="I37" i="2" l="1"/>
  <c r="G40" i="2"/>
  <c r="G19" i="2"/>
  <c r="G22" i="2" s="1"/>
  <c r="E13" i="1"/>
  <c r="I38" i="2" l="1"/>
  <c r="I40" i="2" s="1"/>
  <c r="H27" i="2"/>
  <c r="I50" i="2"/>
  <c r="G55" i="2"/>
  <c r="J57" i="2" s="1"/>
  <c r="G60" i="2" l="1"/>
  <c r="I60" i="2" s="1"/>
  <c r="G63" i="2" l="1"/>
  <c r="G66" i="2" s="1"/>
  <c r="I64" i="2"/>
  <c r="I66" i="2" s="1"/>
</calcChain>
</file>

<file path=xl/sharedStrings.xml><?xml version="1.0" encoding="utf-8"?>
<sst xmlns="http://schemas.openxmlformats.org/spreadsheetml/2006/main" count="91" uniqueCount="61">
  <si>
    <t>SANCIÓN EN DOLARES (USD)</t>
  </si>
  <si>
    <t>TRM 06-05-2022 (EJECUTORIADO)</t>
  </si>
  <si>
    <t>TOTAL EN $</t>
  </si>
  <si>
    <t>LA ASEGURADORA PAGÓ EN $</t>
  </si>
  <si>
    <t>PAGADO EL 12/07/2022 (TRM?)</t>
  </si>
  <si>
    <t>CUANTO PAGÓ EN DÓLARES</t>
  </si>
  <si>
    <t>INDEMNIZACIÓN</t>
  </si>
  <si>
    <t>SANCION CONTRACTUAL</t>
  </si>
  <si>
    <t>SE HACE REDUCCIÓN</t>
  </si>
  <si>
    <t>SALDO EN DORALES</t>
  </si>
  <si>
    <t>01-07-2022 NUEVO DOCUMENTO</t>
  </si>
  <si>
    <t>13XX</t>
  </si>
  <si>
    <t>DB</t>
  </si>
  <si>
    <t>CR</t>
  </si>
  <si>
    <t>4XXX</t>
  </si>
  <si>
    <t>INDEMNIZACION</t>
  </si>
  <si>
    <t>4XX</t>
  </si>
  <si>
    <t>PAGO EFECTIVO  - CAUSACION DIF</t>
  </si>
  <si>
    <t>VIENE EL RECAUDO…...</t>
  </si>
  <si>
    <t>COMPROBANTE MANUAL</t>
  </si>
  <si>
    <t>INDEMINIZACION</t>
  </si>
  <si>
    <t>AJUSTE X DIF EN CAMBIO - CXC</t>
  </si>
  <si>
    <t>AGENCIA NACIONAL DE INFRAESTRUCTURA - ANI</t>
  </si>
  <si>
    <t>CONVERSIÓN Y REEXPRESIÓN MONEDA EXTRANJERA A MONEDA FUNCIONAL (COP)</t>
  </si>
  <si>
    <t>(Cifras Expresadas en Pesos Colombianos)</t>
  </si>
  <si>
    <t>A 31 de Diciembre de 20XX</t>
  </si>
  <si>
    <t>TRANSACCIÓN ORIGEN</t>
  </si>
  <si>
    <t xml:space="preserve">Compra de bienes y servcios </t>
  </si>
  <si>
    <t xml:space="preserve">Venta de bienes y servicios </t>
  </si>
  <si>
    <t>Tribunales de arbitramento</t>
  </si>
  <si>
    <t xml:space="preserve">Laudos arbitrales </t>
  </si>
  <si>
    <t>VALOR EXPRESADO EN MONEDA EXTRANJERA</t>
  </si>
  <si>
    <t>USD</t>
  </si>
  <si>
    <t>MONEDA EXTRANJERA</t>
  </si>
  <si>
    <t>FECHA DE LA TRANSACCIÓN</t>
  </si>
  <si>
    <t>CAD</t>
  </si>
  <si>
    <t>DÓLAR CANADA</t>
  </si>
  <si>
    <t>EUR</t>
  </si>
  <si>
    <t>EURO</t>
  </si>
  <si>
    <t>VALOR PESOS COLOMBIANOS (COP)</t>
  </si>
  <si>
    <t>TASA DE CAMBIO (TRM)</t>
  </si>
  <si>
    <t>CÓDIGO</t>
  </si>
  <si>
    <t>DESCRIPCIÓN</t>
  </si>
  <si>
    <t>DEBÍTO</t>
  </si>
  <si>
    <t>CRÉDITO</t>
  </si>
  <si>
    <t xml:space="preserve">Sanciones contractuales </t>
  </si>
  <si>
    <t>TOTAL</t>
  </si>
  <si>
    <t xml:space="preserve">VALOR EXPRESADO EN PESOS COLOMBIANOS </t>
  </si>
  <si>
    <t>COP</t>
  </si>
  <si>
    <t xml:space="preserve">MONEDA EXTRANJERA O FUNCIONAL </t>
  </si>
  <si>
    <t>Ajuste por diferencia en cambio - cuentas por cobrar</t>
  </si>
  <si>
    <t xml:space="preserve">Cuenta de ahorros </t>
  </si>
  <si>
    <t xml:space="preserve">NUEVO SALDO POR COBRAR </t>
  </si>
  <si>
    <t>REEXPRESIÓN A 31/12/XX</t>
  </si>
  <si>
    <t>NUEVO SALDO POR COBRAR EN MONEDA EXTRANJERA</t>
  </si>
  <si>
    <t xml:space="preserve">MONEDA EXTRANJERA </t>
  </si>
  <si>
    <t xml:space="preserve">FECHA DE LA REEXPRESIÓN </t>
  </si>
  <si>
    <t>AJUSTE POR REEXPRESIÓN TRM</t>
  </si>
  <si>
    <t>ANEXO 1 - MANUAL DE POLÍTICAS CONTABLES</t>
  </si>
  <si>
    <t>MOMENTO 1.  RECONOCIEMIENTO INICIAL</t>
  </si>
  <si>
    <t>MOMENTO 2. RECAUDO PARCIAL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</si>
</sst>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[$$-240A]\ #,##0.00;\-[$$-240A]\ #,##0.00"/>
    <numFmt numFmtId="166" formatCode="dd/mm/yyyy;@"/>
    <numFmt numFmtId="167" formatCode="&quot;$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43" fontId="0" fillId="0" borderId="0" xfId="1" applyFont="1"/>
    <xf numFmtId="0" fontId="3" fillId="0" borderId="0" xfId="0" applyFont="1"/>
    <xf numFmtId="43" fontId="3" fillId="0" borderId="0" xfId="1" applyFont="1"/>
    <xf numFmtId="0" fontId="4" fillId="0" borderId="0" xfId="0" applyFont="1"/>
    <xf numFmtId="43" fontId="4" fillId="0" borderId="0" xfId="1" applyFont="1"/>
    <xf numFmtId="0" fontId="5" fillId="0" borderId="0" xfId="0" applyFont="1"/>
    <xf numFmtId="43" fontId="5" fillId="0" borderId="0" xfId="1" applyFont="1"/>
    <xf numFmtId="165" fontId="4" fillId="0" borderId="0" xfId="1" applyNumberFormat="1" applyFont="1"/>
    <xf numFmtId="0" fontId="5" fillId="2" borderId="0" xfId="0" applyFont="1" applyFill="1"/>
    <xf numFmtId="43" fontId="5" fillId="2" borderId="0" xfId="1" applyFont="1" applyFill="1"/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  <xf numFmtId="0" fontId="2" fillId="2" borderId="0" xfId="0" applyFont="1" applyFill="1"/>
    <xf numFmtId="164" fontId="2" fillId="2" borderId="0" xfId="0" applyNumberFormat="1" applyFont="1" applyFill="1"/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0" fillId="3" borderId="0" xfId="0" applyFill="1"/>
    <xf numFmtId="43" fontId="0" fillId="3" borderId="0" xfId="1" applyFont="1" applyFill="1"/>
    <xf numFmtId="0" fontId="0" fillId="2" borderId="0" xfId="0" applyFill="1" applyAlignment="1">
      <alignment horizontal="left"/>
    </xf>
    <xf numFmtId="0" fontId="0" fillId="2" borderId="0" xfId="0" applyFill="1"/>
    <xf numFmtId="0" fontId="0" fillId="0" borderId="6" xfId="0" applyBorder="1" applyAlignment="1">
      <alignment horizontal="center"/>
    </xf>
    <xf numFmtId="166" fontId="0" fillId="0" borderId="6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167" fontId="2" fillId="0" borderId="7" xfId="1" applyNumberFormat="1" applyFont="1" applyBorder="1" applyAlignment="1">
      <alignment horizontal="center"/>
    </xf>
    <xf numFmtId="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43" fontId="0" fillId="0" borderId="0" xfId="1" applyFont="1" applyBorder="1" applyAlignment="1">
      <alignment horizontal="center"/>
    </xf>
    <xf numFmtId="167" fontId="2" fillId="0" borderId="0" xfId="1" applyNumberFormat="1" applyFont="1" applyBorder="1" applyAlignment="1">
      <alignment horizontal="center"/>
    </xf>
    <xf numFmtId="167" fontId="2" fillId="0" borderId="11" xfId="0" applyNumberFormat="1" applyFont="1" applyBorder="1"/>
    <xf numFmtId="4" fontId="2" fillId="0" borderId="7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2" fillId="6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7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167" fontId="2" fillId="0" borderId="7" xfId="0" applyNumberFormat="1" applyFont="1" applyBorder="1"/>
    <xf numFmtId="4" fontId="0" fillId="0" borderId="15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166" fontId="0" fillId="0" borderId="16" xfId="0" applyNumberFormat="1" applyBorder="1" applyAlignment="1">
      <alignment horizontal="center"/>
    </xf>
    <xf numFmtId="4" fontId="0" fillId="0" borderId="17" xfId="0" applyNumberFormat="1" applyBorder="1" applyAlignment="1">
      <alignment horizontal="center"/>
    </xf>
    <xf numFmtId="4" fontId="0" fillId="0" borderId="6" xfId="0" applyNumberFormat="1" applyBorder="1" applyAlignment="1">
      <alignment horizontal="center" vertical="center"/>
    </xf>
    <xf numFmtId="43" fontId="0" fillId="0" borderId="0" xfId="1" applyFont="1" applyBorder="1"/>
    <xf numFmtId="43" fontId="0" fillId="0" borderId="28" xfId="1" applyFont="1" applyBorder="1"/>
    <xf numFmtId="43" fontId="0" fillId="0" borderId="7" xfId="1" applyFont="1" applyBorder="1"/>
    <xf numFmtId="0" fontId="0" fillId="0" borderId="7" xfId="0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7" borderId="26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 vertical="center"/>
    </xf>
    <xf numFmtId="4" fontId="2" fillId="0" borderId="26" xfId="0" applyNumberFormat="1" applyFont="1" applyBorder="1" applyAlignment="1">
      <alignment horizontal="center"/>
    </xf>
    <xf numFmtId="4" fontId="2" fillId="0" borderId="27" xfId="0" applyNumberFormat="1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6" fillId="4" borderId="1" xfId="0" applyFont="1" applyFill="1" applyBorder="1" applyAlignment="1" applyProtection="1">
      <alignment horizontal="center" wrapText="1"/>
      <protection hidden="1"/>
    </xf>
    <xf numFmtId="0" fontId="6" fillId="4" borderId="2" xfId="0" applyFont="1" applyFill="1" applyBorder="1" applyAlignment="1" applyProtection="1">
      <alignment horizontal="center" wrapText="1"/>
      <protection hidden="1"/>
    </xf>
    <xf numFmtId="0" fontId="6" fillId="4" borderId="3" xfId="0" applyFont="1" applyFill="1" applyBorder="1" applyAlignment="1" applyProtection="1">
      <alignment horizontal="center" wrapText="1"/>
      <protection hidden="1"/>
    </xf>
    <xf numFmtId="0" fontId="6" fillId="4" borderId="4" xfId="0" applyFont="1" applyFill="1" applyBorder="1" applyAlignment="1" applyProtection="1">
      <alignment horizontal="center"/>
      <protection locked="0"/>
    </xf>
    <xf numFmtId="0" fontId="6" fillId="4" borderId="0" xfId="0" applyFont="1" applyFill="1" applyAlignment="1" applyProtection="1">
      <alignment horizontal="center"/>
      <protection locked="0"/>
    </xf>
    <xf numFmtId="0" fontId="6" fillId="4" borderId="5" xfId="0" applyFont="1" applyFill="1" applyBorder="1" applyAlignment="1" applyProtection="1">
      <alignment horizontal="center"/>
      <protection locked="0"/>
    </xf>
    <xf numFmtId="0" fontId="6" fillId="4" borderId="4" xfId="0" applyFont="1" applyFill="1" applyBorder="1" applyAlignment="1" applyProtection="1">
      <alignment horizontal="center"/>
      <protection hidden="1"/>
    </xf>
    <xf numFmtId="0" fontId="6" fillId="4" borderId="0" xfId="0" applyFont="1" applyFill="1" applyAlignment="1" applyProtection="1">
      <alignment horizontal="center"/>
      <protection hidden="1"/>
    </xf>
    <xf numFmtId="0" fontId="6" fillId="4" borderId="5" xfId="0" applyFont="1" applyFill="1" applyBorder="1" applyAlignment="1" applyProtection="1">
      <alignment horizontal="center"/>
      <protection hidden="1"/>
    </xf>
    <xf numFmtId="0" fontId="7" fillId="4" borderId="4" xfId="0" applyFont="1" applyFill="1" applyBorder="1" applyAlignment="1" applyProtection="1">
      <alignment horizontal="center"/>
      <protection hidden="1"/>
    </xf>
    <xf numFmtId="0" fontId="7" fillId="4" borderId="0" xfId="0" applyFont="1" applyFill="1" applyAlignment="1" applyProtection="1">
      <alignment horizontal="center"/>
      <protection hidden="1"/>
    </xf>
    <xf numFmtId="0" fontId="7" fillId="4" borderId="5" xfId="0" applyFont="1" applyFill="1" applyBorder="1" applyAlignment="1" applyProtection="1">
      <alignment horizontal="center"/>
      <protection hidden="1"/>
    </xf>
    <xf numFmtId="0" fontId="8" fillId="0" borderId="4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238125</xdr:colOff>
      <xdr:row>61</xdr:row>
      <xdr:rowOff>0</xdr:rowOff>
    </xdr:from>
    <xdr:to>
      <xdr:col>9</xdr:col>
      <xdr:colOff>533400</xdr:colOff>
      <xdr:row>65</xdr:row>
      <xdr:rowOff>114300</xdr:rowOff>
    </xdr:to>
    <xdr:sp macro="" textlink="">
      <xdr:nvSpPr>
        <xdr:cNvPr id="3" name="Cerrar llave 2">
          <a:extLst>
            <a:ext uri="{FF2B5EF4-FFF2-40B4-BE49-F238E27FC236}">
              <a16:creationId xmlns:a16="http://schemas.microsoft.com/office/drawing/2014/main" id="{E4191DDD-8B4D-DE0D-C8FE-99993559066E}"/>
            </a:ext>
          </a:extLst>
        </xdr:cNvPr>
        <xdr:cNvSpPr/>
      </xdr:nvSpPr>
      <xdr:spPr>
        <a:xfrm>
          <a:off x="8201025" y="12601575"/>
          <a:ext cx="295275" cy="1028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657225</xdr:colOff>
      <xdr:row>61</xdr:row>
      <xdr:rowOff>76200</xdr:rowOff>
    </xdr:from>
    <xdr:to>
      <xdr:col>11</xdr:col>
      <xdr:colOff>581025</xdr:colOff>
      <xdr:row>64</xdr:row>
      <xdr:rowOff>285750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25AEA819-FBE2-D385-2CFC-358FD4CA61DE}"/>
            </a:ext>
          </a:extLst>
        </xdr:cNvPr>
        <xdr:cNvSpPr/>
      </xdr:nvSpPr>
      <xdr:spPr>
        <a:xfrm>
          <a:off x="8620125" y="12677775"/>
          <a:ext cx="1695450" cy="78105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1100"/>
            <a:t>Funcionalidad de comprobantes manuales</a:t>
          </a:r>
        </a:p>
        <a:p>
          <a:pPr algn="ctr"/>
          <a:endParaRPr lang="es-CO" sz="1100"/>
        </a:p>
      </xdr:txBody>
    </xdr:sp>
    <xdr:clientData/>
  </xdr:twoCellAnchor>
  <xdr:twoCellAnchor>
    <xdr:from>
      <xdr:col>9</xdr:col>
      <xdr:colOff>314325</xdr:colOff>
      <xdr:row>34</xdr:row>
      <xdr:rowOff>161925</xdr:rowOff>
    </xdr:from>
    <xdr:to>
      <xdr:col>9</xdr:col>
      <xdr:colOff>609600</xdr:colOff>
      <xdr:row>39</xdr:row>
      <xdr:rowOff>85725</xdr:rowOff>
    </xdr:to>
    <xdr:sp macro="" textlink="">
      <xdr:nvSpPr>
        <xdr:cNvPr id="5" name="Cerrar llave 4">
          <a:extLst>
            <a:ext uri="{FF2B5EF4-FFF2-40B4-BE49-F238E27FC236}">
              <a16:creationId xmlns:a16="http://schemas.microsoft.com/office/drawing/2014/main" id="{040A1390-CD6A-4622-9CE5-1A7EC5E3BE2D}"/>
            </a:ext>
          </a:extLst>
        </xdr:cNvPr>
        <xdr:cNvSpPr/>
      </xdr:nvSpPr>
      <xdr:spPr>
        <a:xfrm>
          <a:off x="8277225" y="7143750"/>
          <a:ext cx="295275" cy="11049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685800</xdr:colOff>
      <xdr:row>35</xdr:row>
      <xdr:rowOff>104775</xdr:rowOff>
    </xdr:from>
    <xdr:to>
      <xdr:col>11</xdr:col>
      <xdr:colOff>276225</xdr:colOff>
      <xdr:row>38</xdr:row>
      <xdr:rowOff>85725</xdr:rowOff>
    </xdr:to>
    <xdr:sp macro="" textlink="">
      <xdr:nvSpPr>
        <xdr:cNvPr id="6" name="Rectángulo: esquinas redondeadas 5">
          <a:extLst>
            <a:ext uri="{FF2B5EF4-FFF2-40B4-BE49-F238E27FC236}">
              <a16:creationId xmlns:a16="http://schemas.microsoft.com/office/drawing/2014/main" id="{5183B156-A3A9-42B3-A8C9-66117DBC7628}"/>
            </a:ext>
          </a:extLst>
        </xdr:cNvPr>
        <xdr:cNvSpPr/>
      </xdr:nvSpPr>
      <xdr:spPr>
        <a:xfrm>
          <a:off x="8648700" y="7277100"/>
          <a:ext cx="1362075" cy="55245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1100"/>
            <a:t>Macroproceso de Ingresos / Recaudo ING</a:t>
          </a:r>
        </a:p>
        <a:p>
          <a:pPr algn="ctr"/>
          <a:endParaRPr lang="es-CO" sz="1100"/>
        </a:p>
      </xdr:txBody>
    </xdr:sp>
    <xdr:clientData/>
  </xdr:twoCellAnchor>
  <xdr:twoCellAnchor>
    <xdr:from>
      <xdr:col>9</xdr:col>
      <xdr:colOff>228600</xdr:colOff>
      <xdr:row>17</xdr:row>
      <xdr:rowOff>76200</xdr:rowOff>
    </xdr:from>
    <xdr:to>
      <xdr:col>9</xdr:col>
      <xdr:colOff>523875</xdr:colOff>
      <xdr:row>22</xdr:row>
      <xdr:rowOff>0</xdr:rowOff>
    </xdr:to>
    <xdr:sp macro="" textlink="">
      <xdr:nvSpPr>
        <xdr:cNvPr id="7" name="Cerrar llave 6">
          <a:extLst>
            <a:ext uri="{FF2B5EF4-FFF2-40B4-BE49-F238E27FC236}">
              <a16:creationId xmlns:a16="http://schemas.microsoft.com/office/drawing/2014/main" id="{FB5D5D0F-8826-4D2A-A79B-FA88853DDA00}"/>
            </a:ext>
          </a:extLst>
        </xdr:cNvPr>
        <xdr:cNvSpPr/>
      </xdr:nvSpPr>
      <xdr:spPr>
        <a:xfrm>
          <a:off x="8191500" y="3800475"/>
          <a:ext cx="295275" cy="876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571500</xdr:colOff>
      <xdr:row>17</xdr:row>
      <xdr:rowOff>28575</xdr:rowOff>
    </xdr:from>
    <xdr:to>
      <xdr:col>11</xdr:col>
      <xdr:colOff>285750</xdr:colOff>
      <xdr:row>21</xdr:row>
      <xdr:rowOff>152400</xdr:rowOff>
    </xdr:to>
    <xdr:sp macro="" textlink="">
      <xdr:nvSpPr>
        <xdr:cNvPr id="8" name="Rectángulo: esquinas redondeadas 7">
          <a:extLst>
            <a:ext uri="{FF2B5EF4-FFF2-40B4-BE49-F238E27FC236}">
              <a16:creationId xmlns:a16="http://schemas.microsoft.com/office/drawing/2014/main" id="{F9A78F99-7450-49C4-817E-721E5114B629}"/>
            </a:ext>
          </a:extLst>
        </xdr:cNvPr>
        <xdr:cNvSpPr/>
      </xdr:nvSpPr>
      <xdr:spPr>
        <a:xfrm>
          <a:off x="8534400" y="3752850"/>
          <a:ext cx="1485900" cy="885825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1100"/>
            <a:t>Macroproceso de Ingresos / Causación Básica</a:t>
          </a:r>
        </a:p>
        <a:p>
          <a:pPr algn="ctr"/>
          <a:r>
            <a:rPr lang="es-CO" sz="1100"/>
            <a:t>ING</a:t>
          </a:r>
        </a:p>
        <a:p>
          <a:pPr algn="ctr"/>
          <a:endParaRPr lang="es-CO" sz="1100"/>
        </a:p>
      </xdr:txBody>
    </xdr:sp>
    <xdr:clientData/>
  </xdr:twoCellAnchor>
  <xdr:twoCellAnchor editAs="oneCell">
    <xdr:from>
      <xdr:col>0</xdr:col>
      <xdr:colOff>257175</xdr:colOff>
      <xdr:row>0</xdr:row>
      <xdr:rowOff>0</xdr:rowOff>
    </xdr:from>
    <xdr:to>
      <xdr:col>1</xdr:col>
      <xdr:colOff>35983</xdr:colOff>
      <xdr:row>5</xdr:row>
      <xdr:rowOff>75620</xdr:rowOff>
    </xdr:to>
    <xdr:pic>
      <xdr:nvPicPr>
        <xdr:cNvPr id="9" name="Imagen 8" descr="Logotipo&#10;&#10;Descripción generada automáticamente">
          <a:extLst>
            <a:ext uri="{FF2B5EF4-FFF2-40B4-BE49-F238E27FC236}">
              <a16:creationId xmlns:a16="http://schemas.microsoft.com/office/drawing/2014/main" id="{4C16F91B-0123-41DC-BFF6-F3312D5F9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0"/>
          <a:ext cx="740833" cy="1066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7"/>
  <sheetViews>
    <sheetView showGridLines="0" tabSelected="1" workbookViewId="0">
      <selection sqref="A1:M1"/>
    </sheetView>
  </sheetViews>
  <sheetFormatPr baseColWidth="10" defaultRowHeight="15" x14ac:dyDescent="0.25"/>
  <cols>
    <col min="1" max="1" width="14.42578125" customWidth="1"/>
    <col min="2" max="2" width="11.42578125" customWidth="1"/>
    <col min="3" max="3" width="19.85546875" customWidth="1"/>
    <col min="4" max="4" width="12.140625" customWidth="1"/>
    <col min="5" max="5" width="14.85546875" customWidth="1"/>
    <col min="6" max="6" width="3.5703125" customWidth="1"/>
    <col min="7" max="7" width="20.42578125" bestFit="1" customWidth="1"/>
    <col min="8" max="8" width="10.7109375" customWidth="1"/>
    <col min="9" max="9" width="18" customWidth="1"/>
    <col min="10" max="10" width="15.140625" bestFit="1" customWidth="1"/>
    <col min="12" max="12" width="10" customWidth="1"/>
    <col min="13" max="13" width="6.7109375" customWidth="1"/>
    <col min="14" max="14" width="4.7109375" customWidth="1"/>
    <col min="15" max="15" width="3.7109375" hidden="1" customWidth="1"/>
    <col min="16" max="17" width="0" hidden="1" customWidth="1"/>
  </cols>
  <sheetData>
    <row r="1" spans="1:17" ht="15.75" x14ac:dyDescent="0.25">
      <c r="A1" s="76" t="s">
        <v>22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8"/>
    </row>
    <row r="2" spans="1:17" x14ac:dyDescent="0.25">
      <c r="A2" s="90" t="s">
        <v>58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2"/>
    </row>
    <row r="3" spans="1:17" ht="15.75" x14ac:dyDescent="0.25">
      <c r="A3" s="79" t="s">
        <v>25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1"/>
    </row>
    <row r="4" spans="1:17" ht="15.75" x14ac:dyDescent="0.25">
      <c r="A4" s="82" t="s">
        <v>23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4"/>
    </row>
    <row r="5" spans="1:17" ht="15.75" x14ac:dyDescent="0.25">
      <c r="A5" s="85" t="s">
        <v>24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7"/>
    </row>
    <row r="6" spans="1:17" s="12" customFormat="1" ht="15.75" x14ac:dyDescent="0.25">
      <c r="A6" s="88" t="s">
        <v>26</v>
      </c>
      <c r="B6" s="89"/>
      <c r="C6" s="32"/>
      <c r="D6" s="32"/>
      <c r="E6" s="32"/>
      <c r="F6" s="32"/>
      <c r="G6" s="32"/>
      <c r="H6" s="32"/>
      <c r="I6" s="32"/>
      <c r="J6" s="32"/>
      <c r="K6" s="32"/>
      <c r="L6" s="32"/>
      <c r="M6" s="33"/>
      <c r="P6" s="20" t="s">
        <v>27</v>
      </c>
    </row>
    <row r="7" spans="1:17" x14ac:dyDescent="0.25">
      <c r="A7" s="34"/>
      <c r="M7" s="35"/>
      <c r="P7" s="21" t="s">
        <v>28</v>
      </c>
    </row>
    <row r="8" spans="1:17" x14ac:dyDescent="0.25">
      <c r="A8" s="34"/>
      <c r="B8" s="58" t="s">
        <v>59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35"/>
      <c r="P8" s="21" t="s">
        <v>29</v>
      </c>
    </row>
    <row r="9" spans="1:17" x14ac:dyDescent="0.25">
      <c r="A9" s="34"/>
      <c r="M9" s="35"/>
      <c r="P9" s="21" t="s">
        <v>30</v>
      </c>
    </row>
    <row r="10" spans="1:17" x14ac:dyDescent="0.25">
      <c r="A10" s="34"/>
      <c r="C10" s="65" t="s">
        <v>31</v>
      </c>
      <c r="D10" s="65"/>
      <c r="E10" s="65"/>
      <c r="G10" s="24"/>
      <c r="H10" s="26"/>
      <c r="M10" s="35"/>
    </row>
    <row r="11" spans="1:17" x14ac:dyDescent="0.25">
      <c r="A11" s="34"/>
      <c r="C11" s="65" t="s">
        <v>33</v>
      </c>
      <c r="D11" s="65"/>
      <c r="E11" s="65"/>
      <c r="G11" s="22"/>
      <c r="H11" s="12"/>
      <c r="M11" s="35"/>
    </row>
    <row r="12" spans="1:17" x14ac:dyDescent="0.25">
      <c r="A12" s="34"/>
      <c r="C12" s="65" t="s">
        <v>34</v>
      </c>
      <c r="D12" s="65"/>
      <c r="E12" s="65"/>
      <c r="G12" s="23"/>
      <c r="H12" s="27"/>
      <c r="M12" s="35"/>
      <c r="P12" s="21" t="s">
        <v>32</v>
      </c>
    </row>
    <row r="13" spans="1:17" x14ac:dyDescent="0.25">
      <c r="A13" s="34"/>
      <c r="C13" s="65" t="s">
        <v>40</v>
      </c>
      <c r="D13" s="65"/>
      <c r="E13" s="65"/>
      <c r="G13" s="24"/>
      <c r="H13" s="28"/>
      <c r="M13" s="35"/>
      <c r="P13" s="21" t="s">
        <v>35</v>
      </c>
      <c r="Q13" t="s">
        <v>36</v>
      </c>
    </row>
    <row r="14" spans="1:17" ht="15.75" thickBot="1" x14ac:dyDescent="0.3">
      <c r="A14" s="34"/>
      <c r="G14" s="12"/>
      <c r="H14" s="12"/>
      <c r="M14" s="35"/>
      <c r="P14" s="21" t="s">
        <v>37</v>
      </c>
      <c r="Q14" t="s">
        <v>38</v>
      </c>
    </row>
    <row r="15" spans="1:17" ht="15.75" thickBot="1" x14ac:dyDescent="0.3">
      <c r="A15" s="34"/>
      <c r="C15" s="55" t="s">
        <v>39</v>
      </c>
      <c r="D15" s="56"/>
      <c r="E15" s="57"/>
      <c r="G15" s="25">
        <f>+G13*G10</f>
        <v>0</v>
      </c>
      <c r="H15" s="29"/>
      <c r="M15" s="35"/>
      <c r="P15" s="21" t="s">
        <v>48</v>
      </c>
    </row>
    <row r="16" spans="1:17" x14ac:dyDescent="0.25">
      <c r="A16" s="34"/>
      <c r="M16" s="35"/>
    </row>
    <row r="17" spans="1:13" x14ac:dyDescent="0.25">
      <c r="A17" s="34"/>
      <c r="M17" s="35"/>
    </row>
    <row r="18" spans="1:13" x14ac:dyDescent="0.25">
      <c r="A18" s="34"/>
      <c r="C18" s="36" t="s">
        <v>41</v>
      </c>
      <c r="D18" s="36" t="s">
        <v>42</v>
      </c>
      <c r="E18" s="36"/>
      <c r="F18" s="37"/>
      <c r="G18" s="36" t="s">
        <v>43</v>
      </c>
      <c r="H18" s="36"/>
      <c r="I18" s="36" t="s">
        <v>44</v>
      </c>
      <c r="J18" s="51"/>
      <c r="M18" s="35"/>
    </row>
    <row r="19" spans="1:13" x14ac:dyDescent="0.25">
      <c r="A19" s="34"/>
      <c r="C19" s="38">
        <v>131102004</v>
      </c>
      <c r="D19" s="39" t="s">
        <v>45</v>
      </c>
      <c r="E19" s="38"/>
      <c r="F19" s="38"/>
      <c r="G19" s="40">
        <f>+G15</f>
        <v>0</v>
      </c>
      <c r="H19" s="40"/>
      <c r="I19" s="38">
        <v>0</v>
      </c>
      <c r="M19" s="35"/>
    </row>
    <row r="20" spans="1:13" x14ac:dyDescent="0.25">
      <c r="A20" s="34"/>
      <c r="C20" s="38">
        <v>411002004</v>
      </c>
      <c r="D20" s="39" t="s">
        <v>45</v>
      </c>
      <c r="E20" s="38"/>
      <c r="F20" s="38"/>
      <c r="G20" s="38">
        <v>0</v>
      </c>
      <c r="H20" s="38"/>
      <c r="I20" s="40">
        <f>+G15</f>
        <v>0</v>
      </c>
      <c r="M20" s="35"/>
    </row>
    <row r="21" spans="1:13" x14ac:dyDescent="0.25">
      <c r="A21" s="34"/>
      <c r="M21" s="35"/>
    </row>
    <row r="22" spans="1:13" x14ac:dyDescent="0.25">
      <c r="A22" s="34"/>
      <c r="C22" s="70" t="s">
        <v>46</v>
      </c>
      <c r="D22" s="70"/>
      <c r="E22" s="70"/>
      <c r="F22" s="13"/>
      <c r="G22" s="30">
        <f>SUM(G19:G21)</f>
        <v>0</v>
      </c>
      <c r="H22" s="13"/>
      <c r="I22" s="30">
        <f>SUM(I19:I21)</f>
        <v>0</v>
      </c>
      <c r="M22" s="35"/>
    </row>
    <row r="23" spans="1:13" x14ac:dyDescent="0.25">
      <c r="A23" s="34"/>
      <c r="M23" s="35"/>
    </row>
    <row r="24" spans="1:13" x14ac:dyDescent="0.25">
      <c r="A24" s="34"/>
      <c r="M24" s="35"/>
    </row>
    <row r="25" spans="1:13" x14ac:dyDescent="0.25">
      <c r="A25" s="34"/>
      <c r="B25" s="58" t="s">
        <v>60</v>
      </c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35"/>
    </row>
    <row r="26" spans="1:13" x14ac:dyDescent="0.25">
      <c r="A26" s="34"/>
      <c r="M26" s="35"/>
    </row>
    <row r="27" spans="1:13" x14ac:dyDescent="0.25">
      <c r="A27" s="34"/>
      <c r="C27" s="65" t="s">
        <v>47</v>
      </c>
      <c r="D27" s="65"/>
      <c r="E27" s="65"/>
      <c r="G27" s="24"/>
      <c r="H27" s="26" t="e">
        <f>+G27-I37</f>
        <v>#DIV/0!</v>
      </c>
      <c r="M27" s="35"/>
    </row>
    <row r="28" spans="1:13" x14ac:dyDescent="0.25">
      <c r="A28" s="34"/>
      <c r="C28" s="65" t="s">
        <v>49</v>
      </c>
      <c r="D28" s="65"/>
      <c r="E28" s="65"/>
      <c r="G28" s="22"/>
      <c r="H28" s="12"/>
      <c r="M28" s="35"/>
    </row>
    <row r="29" spans="1:13" x14ac:dyDescent="0.25">
      <c r="A29" s="34"/>
      <c r="C29" s="65" t="s">
        <v>34</v>
      </c>
      <c r="D29" s="65"/>
      <c r="E29" s="65"/>
      <c r="G29" s="23"/>
      <c r="H29" s="27"/>
      <c r="M29" s="35"/>
    </row>
    <row r="30" spans="1:13" x14ac:dyDescent="0.25">
      <c r="A30" s="34"/>
      <c r="C30" s="65" t="s">
        <v>40</v>
      </c>
      <c r="D30" s="65"/>
      <c r="E30" s="65"/>
      <c r="G30" s="24"/>
      <c r="H30" s="28"/>
      <c r="M30" s="35"/>
    </row>
    <row r="31" spans="1:13" ht="15.75" thickBot="1" x14ac:dyDescent="0.3">
      <c r="A31" s="34"/>
      <c r="G31" s="12"/>
      <c r="H31" s="12"/>
      <c r="M31" s="35"/>
    </row>
    <row r="32" spans="1:13" ht="15.75" thickBot="1" x14ac:dyDescent="0.3">
      <c r="A32" s="34"/>
      <c r="C32" s="55" t="s">
        <v>31</v>
      </c>
      <c r="D32" s="56"/>
      <c r="E32" s="57"/>
      <c r="G32" s="31" t="e">
        <f>+G27/G30</f>
        <v>#DIV/0!</v>
      </c>
      <c r="H32" s="29"/>
      <c r="M32" s="35"/>
    </row>
    <row r="33" spans="1:13" x14ac:dyDescent="0.25">
      <c r="A33" s="34"/>
      <c r="M33" s="35"/>
    </row>
    <row r="34" spans="1:13" x14ac:dyDescent="0.25">
      <c r="A34" s="34"/>
      <c r="M34" s="35"/>
    </row>
    <row r="35" spans="1:13" x14ac:dyDescent="0.25">
      <c r="A35" s="34"/>
      <c r="C35" s="36" t="s">
        <v>41</v>
      </c>
      <c r="D35" s="36" t="s">
        <v>42</v>
      </c>
      <c r="E35" s="36"/>
      <c r="F35" s="37"/>
      <c r="G35" s="36" t="s">
        <v>43</v>
      </c>
      <c r="H35" s="36"/>
      <c r="I35" s="36" t="s">
        <v>44</v>
      </c>
      <c r="J35" s="51"/>
      <c r="M35" s="35"/>
    </row>
    <row r="36" spans="1:13" x14ac:dyDescent="0.25">
      <c r="A36" s="34"/>
      <c r="C36" s="38">
        <v>111006</v>
      </c>
      <c r="D36" s="39" t="s">
        <v>51</v>
      </c>
      <c r="E36" s="38"/>
      <c r="F36" s="38"/>
      <c r="G36" s="40">
        <f>+G27</f>
        <v>0</v>
      </c>
      <c r="H36" s="40"/>
      <c r="I36" s="41">
        <v>0</v>
      </c>
      <c r="M36" s="35"/>
    </row>
    <row r="37" spans="1:13" x14ac:dyDescent="0.25">
      <c r="A37" s="34"/>
      <c r="C37" s="38">
        <v>131102004</v>
      </c>
      <c r="D37" s="39" t="s">
        <v>45</v>
      </c>
      <c r="E37" s="38"/>
      <c r="F37" s="38"/>
      <c r="G37" s="41">
        <v>0</v>
      </c>
      <c r="H37" s="38"/>
      <c r="I37" s="40" t="e">
        <f>+G32*G13</f>
        <v>#DIV/0!</v>
      </c>
      <c r="M37" s="35"/>
    </row>
    <row r="38" spans="1:13" x14ac:dyDescent="0.25">
      <c r="A38" s="34"/>
      <c r="C38" s="38">
        <v>480602001</v>
      </c>
      <c r="D38" s="75" t="s">
        <v>50</v>
      </c>
      <c r="E38" s="75"/>
      <c r="F38" s="38"/>
      <c r="G38" s="41">
        <v>0</v>
      </c>
      <c r="H38" s="38"/>
      <c r="I38" s="40" t="e">
        <f>+G36-I37</f>
        <v>#DIV/0!</v>
      </c>
      <c r="M38" s="35"/>
    </row>
    <row r="39" spans="1:13" ht="33" customHeight="1" x14ac:dyDescent="0.25">
      <c r="A39" s="34"/>
      <c r="M39" s="35"/>
    </row>
    <row r="40" spans="1:13" x14ac:dyDescent="0.25">
      <c r="A40" s="34"/>
      <c r="C40" s="70" t="s">
        <v>46</v>
      </c>
      <c r="D40" s="70"/>
      <c r="E40" s="70"/>
      <c r="F40" s="13"/>
      <c r="G40" s="30">
        <f>SUM(G36:G39)</f>
        <v>0</v>
      </c>
      <c r="H40" s="13"/>
      <c r="I40" s="30" t="e">
        <f>SUM(I36:I39)</f>
        <v>#DIV/0!</v>
      </c>
      <c r="M40" s="35"/>
    </row>
    <row r="41" spans="1:13" x14ac:dyDescent="0.25">
      <c r="A41" s="34"/>
      <c r="M41" s="35"/>
    </row>
    <row r="42" spans="1:13" x14ac:dyDescent="0.25">
      <c r="A42" s="34"/>
      <c r="M42" s="35"/>
    </row>
    <row r="43" spans="1:13" x14ac:dyDescent="0.25">
      <c r="A43" s="34"/>
      <c r="B43" s="58" t="s">
        <v>52</v>
      </c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35"/>
    </row>
    <row r="44" spans="1:13" ht="15.75" thickBot="1" x14ac:dyDescent="0.3">
      <c r="A44" s="34"/>
      <c r="M44" s="35"/>
    </row>
    <row r="45" spans="1:13" x14ac:dyDescent="0.25">
      <c r="A45" s="34"/>
      <c r="C45" s="61" t="s">
        <v>31</v>
      </c>
      <c r="D45" s="62"/>
      <c r="E45" s="63"/>
      <c r="G45" s="46" t="e">
        <f>+G10-G32</f>
        <v>#DIV/0!</v>
      </c>
      <c r="M45" s="35"/>
    </row>
    <row r="46" spans="1:13" x14ac:dyDescent="0.25">
      <c r="A46" s="34"/>
      <c r="C46" s="64" t="s">
        <v>33</v>
      </c>
      <c r="D46" s="65"/>
      <c r="E46" s="66"/>
      <c r="G46" s="47"/>
      <c r="M46" s="35"/>
    </row>
    <row r="47" spans="1:13" x14ac:dyDescent="0.25">
      <c r="A47" s="34"/>
      <c r="C47" s="64" t="s">
        <v>34</v>
      </c>
      <c r="D47" s="65"/>
      <c r="E47" s="66"/>
      <c r="G47" s="48">
        <f>+G12</f>
        <v>0</v>
      </c>
      <c r="M47" s="35"/>
    </row>
    <row r="48" spans="1:13" ht="15.75" thickBot="1" x14ac:dyDescent="0.3">
      <c r="A48" s="34"/>
      <c r="C48" s="67" t="s">
        <v>40</v>
      </c>
      <c r="D48" s="68"/>
      <c r="E48" s="69"/>
      <c r="G48" s="49"/>
      <c r="M48" s="35"/>
    </row>
    <row r="49" spans="1:13" ht="15.75" thickBot="1" x14ac:dyDescent="0.3">
      <c r="A49" s="34"/>
      <c r="G49" s="12"/>
      <c r="M49" s="35"/>
    </row>
    <row r="50" spans="1:13" ht="15.75" thickBot="1" x14ac:dyDescent="0.3">
      <c r="A50" s="34"/>
      <c r="C50" s="55" t="s">
        <v>39</v>
      </c>
      <c r="D50" s="56"/>
      <c r="E50" s="57"/>
      <c r="G50" s="25" t="e">
        <f>+G48*G45</f>
        <v>#DIV/0!</v>
      </c>
      <c r="I50" s="45" t="e">
        <f>+G15-I37</f>
        <v>#DIV/0!</v>
      </c>
      <c r="M50" s="35"/>
    </row>
    <row r="51" spans="1:13" x14ac:dyDescent="0.25">
      <c r="A51" s="34"/>
      <c r="M51" s="35"/>
    </row>
    <row r="52" spans="1:13" x14ac:dyDescent="0.25">
      <c r="A52" s="34"/>
      <c r="M52" s="35"/>
    </row>
    <row r="53" spans="1:13" x14ac:dyDescent="0.25">
      <c r="A53" s="34"/>
      <c r="B53" s="58" t="s">
        <v>53</v>
      </c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35"/>
    </row>
    <row r="54" spans="1:13" ht="15.75" thickBot="1" x14ac:dyDescent="0.3">
      <c r="A54" s="34"/>
      <c r="M54" s="35"/>
    </row>
    <row r="55" spans="1:13" ht="15.75" thickBot="1" x14ac:dyDescent="0.3">
      <c r="A55" s="34"/>
      <c r="C55" s="60" t="s">
        <v>54</v>
      </c>
      <c r="D55" s="60"/>
      <c r="E55" s="60"/>
      <c r="G55" s="50" t="e">
        <f>+G45</f>
        <v>#DIV/0!</v>
      </c>
      <c r="H55" s="26"/>
      <c r="I55" s="71" t="s">
        <v>57</v>
      </c>
      <c r="J55" s="72"/>
      <c r="M55" s="35"/>
    </row>
    <row r="56" spans="1:13" ht="27.75" customHeight="1" thickBot="1" x14ac:dyDescent="0.3">
      <c r="A56" s="34"/>
      <c r="C56" s="65" t="s">
        <v>55</v>
      </c>
      <c r="D56" s="65"/>
      <c r="E56" s="65"/>
      <c r="G56" s="22"/>
      <c r="H56" s="12"/>
      <c r="M56" s="35"/>
    </row>
    <row r="57" spans="1:13" ht="15.75" thickBot="1" x14ac:dyDescent="0.3">
      <c r="A57" s="34"/>
      <c r="C57" s="65" t="s">
        <v>56</v>
      </c>
      <c r="D57" s="65"/>
      <c r="E57" s="65"/>
      <c r="G57" s="23"/>
      <c r="H57" s="27"/>
      <c r="I57" s="54" t="s">
        <v>48</v>
      </c>
      <c r="J57" s="53" t="e">
        <f>+J58*G55</f>
        <v>#DIV/0!</v>
      </c>
      <c r="M57" s="35"/>
    </row>
    <row r="58" spans="1:13" ht="15.75" thickBot="1" x14ac:dyDescent="0.3">
      <c r="A58" s="34"/>
      <c r="C58" s="65" t="s">
        <v>40</v>
      </c>
      <c r="D58" s="65"/>
      <c r="E58" s="65"/>
      <c r="G58" s="24"/>
      <c r="H58" s="28"/>
      <c r="I58" s="42" t="s">
        <v>32</v>
      </c>
      <c r="J58" s="52">
        <f>+G58-G48</f>
        <v>0</v>
      </c>
      <c r="M58" s="35"/>
    </row>
    <row r="59" spans="1:13" ht="15.75" thickBot="1" x14ac:dyDescent="0.3">
      <c r="A59" s="34"/>
      <c r="G59" s="12"/>
      <c r="H59" s="12"/>
      <c r="M59" s="35"/>
    </row>
    <row r="60" spans="1:13" ht="15.75" thickBot="1" x14ac:dyDescent="0.3">
      <c r="A60" s="34"/>
      <c r="C60" s="55" t="s">
        <v>39</v>
      </c>
      <c r="D60" s="56"/>
      <c r="E60" s="57"/>
      <c r="G60" s="31" t="e">
        <f>+G55*G58</f>
        <v>#DIV/0!</v>
      </c>
      <c r="H60" s="29"/>
      <c r="I60" s="73" t="e">
        <f>+G60-G50</f>
        <v>#DIV/0!</v>
      </c>
      <c r="J60" s="74"/>
      <c r="M60" s="35"/>
    </row>
    <row r="61" spans="1:13" x14ac:dyDescent="0.25">
      <c r="A61" s="34"/>
      <c r="M61" s="35"/>
    </row>
    <row r="62" spans="1:13" x14ac:dyDescent="0.25">
      <c r="A62" s="34"/>
      <c r="C62" s="36" t="s">
        <v>41</v>
      </c>
      <c r="D62" s="36" t="s">
        <v>42</v>
      </c>
      <c r="E62" s="36"/>
      <c r="F62" s="37"/>
      <c r="G62" s="36" t="s">
        <v>43</v>
      </c>
      <c r="H62" s="36"/>
      <c r="I62" s="36" t="s">
        <v>44</v>
      </c>
      <c r="M62" s="35"/>
    </row>
    <row r="63" spans="1:13" x14ac:dyDescent="0.25">
      <c r="A63" s="34"/>
      <c r="C63" s="38">
        <v>131102004</v>
      </c>
      <c r="D63" s="39" t="s">
        <v>45</v>
      </c>
      <c r="E63" s="38"/>
      <c r="F63" s="38"/>
      <c r="G63" s="40" t="e">
        <f>+I60</f>
        <v>#DIV/0!</v>
      </c>
      <c r="H63" s="40"/>
      <c r="I63" s="41">
        <v>0</v>
      </c>
      <c r="M63" s="35"/>
    </row>
    <row r="64" spans="1:13" x14ac:dyDescent="0.25">
      <c r="A64" s="34"/>
      <c r="C64" s="38">
        <v>480602001</v>
      </c>
      <c r="D64" s="75" t="s">
        <v>50</v>
      </c>
      <c r="E64" s="75"/>
      <c r="F64" s="38"/>
      <c r="G64" s="41">
        <v>0</v>
      </c>
      <c r="H64" s="38"/>
      <c r="I64" s="40" t="e">
        <f>+I60</f>
        <v>#DIV/0!</v>
      </c>
      <c r="M64" s="35"/>
    </row>
    <row r="65" spans="1:13" ht="27" customHeight="1" x14ac:dyDescent="0.25">
      <c r="A65" s="34"/>
      <c r="M65" s="35"/>
    </row>
    <row r="66" spans="1:13" x14ac:dyDescent="0.25">
      <c r="A66" s="34"/>
      <c r="C66" s="70" t="s">
        <v>46</v>
      </c>
      <c r="D66" s="70"/>
      <c r="E66" s="70"/>
      <c r="F66" s="13"/>
      <c r="G66" s="30" t="e">
        <f>SUM(G63:G65)</f>
        <v>#DIV/0!</v>
      </c>
      <c r="H66" s="13"/>
      <c r="I66" s="30" t="e">
        <f>SUM(I63:I65)</f>
        <v>#DIV/0!</v>
      </c>
      <c r="M66" s="35"/>
    </row>
    <row r="67" spans="1:13" ht="15.75" thickBot="1" x14ac:dyDescent="0.3">
      <c r="A67" s="42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4"/>
    </row>
  </sheetData>
  <mergeCells count="37">
    <mergeCell ref="A1:M1"/>
    <mergeCell ref="A3:M3"/>
    <mergeCell ref="A4:M4"/>
    <mergeCell ref="A5:M5"/>
    <mergeCell ref="A6:B6"/>
    <mergeCell ref="A2:M2"/>
    <mergeCell ref="B8:L8"/>
    <mergeCell ref="C22:E22"/>
    <mergeCell ref="B25:L25"/>
    <mergeCell ref="C27:E27"/>
    <mergeCell ref="C28:E28"/>
    <mergeCell ref="C10:E10"/>
    <mergeCell ref="C11:E11"/>
    <mergeCell ref="C12:E12"/>
    <mergeCell ref="C13:E13"/>
    <mergeCell ref="C15:E15"/>
    <mergeCell ref="C29:E29"/>
    <mergeCell ref="C30:E30"/>
    <mergeCell ref="C32:E32"/>
    <mergeCell ref="C40:E40"/>
    <mergeCell ref="D38:E38"/>
    <mergeCell ref="C66:E66"/>
    <mergeCell ref="I55:J55"/>
    <mergeCell ref="I60:J60"/>
    <mergeCell ref="C56:E56"/>
    <mergeCell ref="C57:E57"/>
    <mergeCell ref="C58:E58"/>
    <mergeCell ref="C60:E60"/>
    <mergeCell ref="D64:E64"/>
    <mergeCell ref="C50:E50"/>
    <mergeCell ref="B53:L53"/>
    <mergeCell ref="C55:E55"/>
    <mergeCell ref="B43:L43"/>
    <mergeCell ref="C45:E45"/>
    <mergeCell ref="C46:E46"/>
    <mergeCell ref="C47:E47"/>
    <mergeCell ref="C48:E48"/>
  </mergeCells>
  <dataValidations count="3">
    <dataValidation type="list" allowBlank="1" showInputMessage="1" showErrorMessage="1" sqref="C6" xr:uid="{D0006371-2E9D-4CFC-B7FE-007E0A5EAD64}">
      <formula1>$P$6:$P$9</formula1>
    </dataValidation>
    <dataValidation type="list" allowBlank="1" showInputMessage="1" showErrorMessage="1" sqref="H11 H28 H56" xr:uid="{7C91070C-7643-4230-8400-9DB3D42BFB45}">
      <formula1>$P$12:$P$14</formula1>
    </dataValidation>
    <dataValidation type="list" allowBlank="1" showInputMessage="1" showErrorMessage="1" sqref="G11 G28 G46 G56" xr:uid="{0676CEBA-9510-4C8D-84AB-3E0322CF2020}">
      <formula1>$P$12:$P$15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1"/>
  <sheetViews>
    <sheetView zoomScaleNormal="100" workbookViewId="0">
      <selection activeCell="G9" sqref="G9:H11"/>
    </sheetView>
  </sheetViews>
  <sheetFormatPr baseColWidth="10" defaultRowHeight="21" x14ac:dyDescent="0.35"/>
  <cols>
    <col min="1" max="1" width="44.42578125" style="4" customWidth="1"/>
    <col min="2" max="2" width="25.42578125" style="5" bestFit="1" customWidth="1"/>
    <col min="3" max="3" width="21.42578125" bestFit="1" customWidth="1"/>
    <col min="4" max="4" width="17.42578125" bestFit="1" customWidth="1"/>
    <col min="5" max="5" width="19.85546875" customWidth="1"/>
    <col min="6" max="6" width="12.5703125" bestFit="1" customWidth="1"/>
  </cols>
  <sheetData>
    <row r="2" spans="1:6" x14ac:dyDescent="0.35">
      <c r="A2" s="4" t="s">
        <v>0</v>
      </c>
      <c r="B2" s="5">
        <v>768524</v>
      </c>
      <c r="E2" s="13" t="s">
        <v>8</v>
      </c>
    </row>
    <row r="3" spans="1:6" x14ac:dyDescent="0.35">
      <c r="A3" s="4" t="s">
        <v>1</v>
      </c>
      <c r="B3" s="5">
        <v>4086.08</v>
      </c>
      <c r="E3" s="11">
        <f>111050.22*B3</f>
        <v>453760082.93760002</v>
      </c>
    </row>
    <row r="4" spans="1:6" x14ac:dyDescent="0.35">
      <c r="A4" s="6" t="s">
        <v>2</v>
      </c>
      <c r="B4" s="7">
        <f>+B2*B3</f>
        <v>3140250545.9200001</v>
      </c>
      <c r="C4" t="s">
        <v>7</v>
      </c>
      <c r="E4" s="14" t="s">
        <v>9</v>
      </c>
      <c r="F4" s="15">
        <f>+B2-B9</f>
        <v>657473.78175074444</v>
      </c>
    </row>
    <row r="5" spans="1:6" x14ac:dyDescent="0.35">
      <c r="A5" s="6"/>
      <c r="B5" s="7"/>
    </row>
    <row r="7" spans="1:6" x14ac:dyDescent="0.35">
      <c r="A7" s="4" t="s">
        <v>3</v>
      </c>
      <c r="B7" s="8">
        <v>501200729.01999998</v>
      </c>
    </row>
    <row r="8" spans="1:6" x14ac:dyDescent="0.35">
      <c r="A8" s="4" t="s">
        <v>4</v>
      </c>
      <c r="B8" s="5">
        <v>4513.28</v>
      </c>
    </row>
    <row r="9" spans="1:6" x14ac:dyDescent="0.35">
      <c r="A9" s="9" t="s">
        <v>5</v>
      </c>
      <c r="B9" s="10">
        <f>+B7/B8</f>
        <v>111050.21824925553</v>
      </c>
      <c r="C9" t="s">
        <v>6</v>
      </c>
    </row>
    <row r="11" spans="1:6" x14ac:dyDescent="0.35">
      <c r="D11" s="12" t="s">
        <v>12</v>
      </c>
      <c r="E11" s="12" t="s">
        <v>13</v>
      </c>
    </row>
    <row r="12" spans="1:6" x14ac:dyDescent="0.35">
      <c r="A12" s="4" t="s">
        <v>10</v>
      </c>
      <c r="B12" s="5" t="s">
        <v>11</v>
      </c>
      <c r="C12" s="2" t="s">
        <v>6</v>
      </c>
      <c r="D12" s="3">
        <f>+B9*B3</f>
        <v>453760075.78391802</v>
      </c>
      <c r="E12" s="3">
        <v>0</v>
      </c>
    </row>
    <row r="13" spans="1:6" x14ac:dyDescent="0.35">
      <c r="B13" s="5" t="s">
        <v>14</v>
      </c>
      <c r="C13" t="s">
        <v>6</v>
      </c>
      <c r="D13" s="1">
        <v>0</v>
      </c>
      <c r="E13" s="1">
        <f>+D12</f>
        <v>453760075.78391802</v>
      </c>
    </row>
    <row r="15" spans="1:6" x14ac:dyDescent="0.35">
      <c r="A15" s="4" t="s">
        <v>17</v>
      </c>
      <c r="B15" s="5" t="s">
        <v>11</v>
      </c>
      <c r="C15" t="s">
        <v>15</v>
      </c>
      <c r="D15" s="1">
        <f>+B7-D12</f>
        <v>47440653.236081958</v>
      </c>
      <c r="E15" s="1">
        <v>0</v>
      </c>
    </row>
    <row r="16" spans="1:6" x14ac:dyDescent="0.35">
      <c r="B16" s="5" t="s">
        <v>16</v>
      </c>
      <c r="C16" t="s">
        <v>15</v>
      </c>
      <c r="D16" s="1">
        <v>0</v>
      </c>
      <c r="E16" s="1">
        <f>+D15</f>
        <v>47440653.236081958</v>
      </c>
    </row>
    <row r="18" spans="1:7" x14ac:dyDescent="0.35">
      <c r="A18" s="4" t="s">
        <v>18</v>
      </c>
    </row>
    <row r="20" spans="1:7" x14ac:dyDescent="0.35">
      <c r="A20" s="16" t="s">
        <v>19</v>
      </c>
      <c r="B20" s="17">
        <v>480828</v>
      </c>
      <c r="C20" s="18" t="s">
        <v>20</v>
      </c>
      <c r="D20" s="19">
        <f>+E16</f>
        <v>47440653.236081958</v>
      </c>
      <c r="E20" s="19">
        <v>0</v>
      </c>
      <c r="F20" s="18"/>
      <c r="G20" s="18"/>
    </row>
    <row r="21" spans="1:7" x14ac:dyDescent="0.35">
      <c r="A21" s="16"/>
      <c r="B21" s="17">
        <v>480602</v>
      </c>
      <c r="C21" s="18" t="s">
        <v>21</v>
      </c>
      <c r="D21" s="19">
        <v>0</v>
      </c>
      <c r="E21" s="19">
        <f>+D20</f>
        <v>47440653.236081958</v>
      </c>
      <c r="F21" s="18"/>
      <c r="G21" s="1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1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Faber Adrian Serrato Ladino</dc:creator>
  <cp:lastModifiedBy>Cristian Leandro Muñoz Claros</cp:lastModifiedBy>
  <dcterms:created xsi:type="dcterms:W3CDTF">2022-08-03T14:57:31Z</dcterms:created>
  <dcterms:modified xsi:type="dcterms:W3CDTF">2026-01-26T19:51:48Z</dcterms:modified>
</cp:coreProperties>
</file>