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nionline-my.sharepoint.com/personal/dlargo_ani_gov_co/Documents/Informes mensuales/2025/"/>
    </mc:Choice>
  </mc:AlternateContent>
  <xr:revisionPtr revIDLastSave="1" documentId="8_{D09BB653-B618-476B-9B2F-5514FB136F3D}" xr6:coauthVersionLast="47" xr6:coauthVersionMax="47" xr10:uidLastSave="{EB098AEF-435A-4F6D-B58D-CD2E42D16444}"/>
  <bookViews>
    <workbookView xWindow="-120" yWindow="-120" windowWidth="20730" windowHeight="11160" tabRatio="358" xr2:uid="{025C23F7-A20B-4985-92AA-C25ADCDD3E5D}"/>
  </bookViews>
  <sheets>
    <sheet name="Tablero " sheetId="4" r:id="rId1"/>
    <sheet name="Hoja1" sheetId="5" r:id="rId2"/>
  </sheets>
  <externalReferences>
    <externalReference r:id="rId3"/>
  </externalReferences>
  <definedNames>
    <definedName name="_xlnm._FilterDatabase" localSheetId="0" hidden="1">'Tablero '!$D$17:$AK$52</definedName>
    <definedName name="Afirmación">[1]Desplegable!$B$422</definedName>
    <definedName name="clasificacion">[1]Desplegable!$B$111:$B$115</definedName>
    <definedName name="CNCEVC">[1]Desplegable!$B$415:$B$418</definedName>
    <definedName name="Dimensión">[1]Desplegable!$B$343:$B$349</definedName>
    <definedName name="DimensiónMIPG" localSheetId="0">[1]Desplegable!#REF!</definedName>
    <definedName name="DimensiónMIPG">[1]Desplegable!#REF!</definedName>
    <definedName name="Foco" localSheetId="0">[1]Desplegable!#REF!</definedName>
    <definedName name="Foco">[1]Desplegable!#REF!</definedName>
    <definedName name="focoe">[1]Desplegable!$B$269:$B$271</definedName>
    <definedName name="focoestrategico" localSheetId="0">[1]Desplegable!#REF!</definedName>
    <definedName name="focoestrategico">[1]Desplegable!#REF!</definedName>
    <definedName name="Gerenciaogrupo">[1]Desplegable!$B$137:$B$183</definedName>
    <definedName name="GR">[1]Desplegable!$B$395:$B$398</definedName>
    <definedName name="indicador">[1]Desplegable!$B$118:$B$123</definedName>
    <definedName name="IndicadorPE" localSheetId="0">[1]Desplegable!#REF!</definedName>
    <definedName name="IndicadorPE">[1]Desplegable!#REF!</definedName>
    <definedName name="IP">[1]Desplegable!$B$408:$B$412</definedName>
    <definedName name="IPI">[1]Desplegable!$B$372:$B$383</definedName>
    <definedName name="MECI">[1]Desplegable!$B$401:$B$405</definedName>
    <definedName name="MV">[1]Desplegable!$B$250:$B$254</definedName>
    <definedName name="objetivoestrategico" localSheetId="0">[1]Desplegable!#REF!</definedName>
    <definedName name="objetivoestrategico">[1]Desplegable!#REF!</definedName>
    <definedName name="Objetivos">[1]Desplegable!$B$300:$B$303</definedName>
    <definedName name="objetivosdecalidad" localSheetId="0">[1]Desplegable!#REF!</definedName>
    <definedName name="objetivosdecalidad">[1]Desplegable!#REF!</definedName>
    <definedName name="objetivose">[1]Desplegable!$B$274:$B$279</definedName>
    <definedName name="objetivosestrategicos" localSheetId="0">[1]Desplegable!#REF!</definedName>
    <definedName name="objetivosestrategicos">[1]Desplegable!#REF!</definedName>
    <definedName name="ODS">[1]Desplegable!$B$425:$B$441</definedName>
    <definedName name="PAAC">[1]Desplegable!$B$386:$B$392</definedName>
    <definedName name="Periocidad" localSheetId="0">[1]Desplegable!#REF!</definedName>
    <definedName name="Periocidad">[1]Desplegable!#REF!</definedName>
    <definedName name="politicaadministrativa" localSheetId="0">[1]Desplegable!#REF!</definedName>
    <definedName name="politicaadministrativa">[1]Desplegable!#REF!</definedName>
    <definedName name="PoliticaMIPG">[1]Desplegable!$B$352:$B$368</definedName>
    <definedName name="PolíticaMIPG" localSheetId="0">[1]Desplegable!#REF!</definedName>
    <definedName name="PolíticaMIPG">[1]Desplegable!#REF!</definedName>
    <definedName name="proceso">[1]Desplegable!$B$257:$B$266</definedName>
    <definedName name="proyectoe">[1]Desplegable!$B$282:$B$296</definedName>
    <definedName name="pyecto">[1]Desplegable!$B$186:$B$247</definedName>
    <definedName name="Regionalización">[1]Desplegable!$B$306:$B$340</definedName>
    <definedName name="Unidaddemedida">[1]Desplegable!$B$4:$B$108</definedName>
    <definedName name="unidadPE" localSheetId="0">[1]Desplegable!#REF!</definedName>
    <definedName name="unidadPE">[1]Desplegable!#REF!</definedName>
    <definedName name="Vicepresidencia">[1]Desplegable!$B$126:$B$134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3" i="4" l="1"/>
  <c r="AM28" i="4" l="1"/>
  <c r="AM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G18" authorId="0" shapeId="0" xr:uid="{23719DAF-6153-4346-B3DE-72EDDAF48335}">
      <text>
        <r>
          <rPr>
            <b/>
            <sz val="9"/>
            <color indexed="81"/>
            <rFont val="Tahoma"/>
            <family val="2"/>
          </rPr>
          <t>se cambia a 100%</t>
        </r>
      </text>
    </comment>
  </commentList>
</comments>
</file>

<file path=xl/sharedStrings.xml><?xml version="1.0" encoding="utf-8"?>
<sst xmlns="http://schemas.openxmlformats.org/spreadsheetml/2006/main" count="413" uniqueCount="229">
  <si>
    <r>
      <t xml:space="preserve">% Avance 
</t>
    </r>
    <r>
      <rPr>
        <b/>
        <sz val="24"/>
        <color theme="0"/>
        <rFont val="Candara"/>
        <family val="2"/>
      </rPr>
      <t>(Respecto a meta acumulada al corte)</t>
    </r>
  </si>
  <si>
    <t>Ocultar</t>
  </si>
  <si>
    <t>Focos Estratégicos</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</si>
  <si>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</si>
  <si>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</si>
  <si>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</si>
  <si>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</si>
  <si>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</si>
  <si>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</si>
  <si>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</si>
  <si>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Proyecto Estrategico</t>
  </si>
  <si>
    <t>Ponderación %</t>
  </si>
  <si>
    <t>% cumplimiento
Proyecto</t>
  </si>
  <si>
    <t>Acción</t>
  </si>
  <si>
    <t>% cumplimiento plan de
acción</t>
  </si>
  <si>
    <t>% Respecto al acumulado del corte</t>
  </si>
  <si>
    <t>Responsable</t>
  </si>
  <si>
    <t>Indicador</t>
  </si>
  <si>
    <t>Unidad de Medida</t>
  </si>
  <si>
    <t>Meta Acumulada mes de corte</t>
  </si>
  <si>
    <t>Avance Acumulado
mes de corte</t>
  </si>
  <si>
    <t>% Avance respecto a la meta acumulada a mes de corte</t>
  </si>
  <si>
    <t>Observaciones</t>
  </si>
  <si>
    <t>ODS</t>
  </si>
  <si>
    <r>
      <t xml:space="preserve">% Avance 
</t>
    </r>
    <r>
      <rPr>
        <b/>
        <sz val="24"/>
        <color theme="0"/>
        <rFont val="Candara"/>
        <family val="2"/>
      </rPr>
      <t>(Respecto a meta de 2021)</t>
    </r>
  </si>
  <si>
    <t>AGENCIA NACIONAL DE INFRAESTRUCTURA</t>
  </si>
  <si>
    <t>1.2. Fortalecer el proceso de estructuración de proyectos de APP seguros con la vida y sostenibles.</t>
  </si>
  <si>
    <t>2.1.1 Adjudicar Proyectos de Concesión bajo esquema de asociación publico privada -APP.</t>
  </si>
  <si>
    <t>2.1.2 Monitorear la gestión del avance de los proyectos de concesión del modo carretero - Km construidos</t>
  </si>
  <si>
    <t>2.1.3 Monitorear la gestión del avance de los proyectos de concesión del modo carretero - Km rehabilitados</t>
  </si>
  <si>
    <t>Documento</t>
  </si>
  <si>
    <t>Número de estructuraciones con lineamientos de infraestructura verde incluidos</t>
  </si>
  <si>
    <t>Número</t>
  </si>
  <si>
    <t>Proyectos de APP adjudicados</t>
  </si>
  <si>
    <t>Proyecto</t>
  </si>
  <si>
    <t>Km de vía primaria construidos bajo el esquema de APP</t>
  </si>
  <si>
    <t>Km</t>
  </si>
  <si>
    <t>Km de vía primaria rehabilitados bajo el esquema de APP</t>
  </si>
  <si>
    <t>Número de proyectos que inician etapa de operación y mantenimiento</t>
  </si>
  <si>
    <t>Número de intervenciones en aeropuertos concesionados realizadas</t>
  </si>
  <si>
    <t>Número de intervenciones en puertos concesionados realizadas</t>
  </si>
  <si>
    <t>Porcentaje de meses de disponibilidad de operación de los corredores férreos con contrato de concesión</t>
  </si>
  <si>
    <t>%</t>
  </si>
  <si>
    <t>% Plan de infraestructura de datos implementado</t>
  </si>
  <si>
    <t>% Plan de servicios digitales implementado</t>
  </si>
  <si>
    <t>Puntaje FURAG obtenido</t>
  </si>
  <si>
    <t>Puntaje</t>
  </si>
  <si>
    <t>% plan de comunicaciones ejecutado</t>
  </si>
  <si>
    <t>% plan de fortalecimiento implementado</t>
  </si>
  <si>
    <t>Ponderación
Foco</t>
  </si>
  <si>
    <t>Ponderación
Objetivo</t>
  </si>
  <si>
    <t>Ponderación 
Proyecto</t>
  </si>
  <si>
    <t>Vicepresidencia de Estructuración</t>
  </si>
  <si>
    <t>1,5,8,9,13</t>
  </si>
  <si>
    <t>Vicepresidencia Ejecutiva</t>
  </si>
  <si>
    <t>N/A</t>
  </si>
  <si>
    <t>8,9,13</t>
  </si>
  <si>
    <t>Proyecto adjudicado</t>
  </si>
  <si>
    <t>1,5,6,7,8,9,10,11,12,13,15</t>
  </si>
  <si>
    <t>Vicepresidencia de Planeación, Riesgos y Entorno</t>
  </si>
  <si>
    <t>5,8,10,12,16,17</t>
  </si>
  <si>
    <t>Vicepresidencia de Gestión Corporativa</t>
  </si>
  <si>
    <t>Oficina de Comunicaciones</t>
  </si>
  <si>
    <t>5,8,9,13</t>
  </si>
  <si>
    <t>8,9,10</t>
  </si>
  <si>
    <t>% plan de trabajo implementado</t>
  </si>
  <si>
    <t>1.1. Formular e implementar el programa de Infraestructura Social</t>
  </si>
  <si>
    <t>1.1.1 Formular el Portafolio de proyectos de infraestructura social desde la gente y para la gente, bajo el mecanismo APP.</t>
  </si>
  <si>
    <t>1.3. Estructurar  proyectos APP que amplien la infraestructura de transporte.</t>
  </si>
  <si>
    <t xml:space="preserve">1.3.1  Estructurar aeropuertos bajo esquema de asociación público privada </t>
  </si>
  <si>
    <t xml:space="preserve">1.3.2  Estructurar proyectos de infraestructura logística especializada </t>
  </si>
  <si>
    <t>1.3.3 Estructurar proyectos de infraestructura carretera bajo el esquema APP incluyendo los lineamientos de plan nacional de seguridad vial.</t>
  </si>
  <si>
    <t>1.3.4  Estructurar proyectos de infraestructura férrea bajo el esquema APP</t>
  </si>
  <si>
    <t>1.3.5. Estructurar proyectos de infraestructura del modo fluvial</t>
  </si>
  <si>
    <t>Número de proyectos estructurados</t>
  </si>
  <si>
    <t>Documento aprobado</t>
  </si>
  <si>
    <t>Foco 2. Gestionar el desarrollo de los proyectos de infraestructura a través del esquema de APP.</t>
  </si>
  <si>
    <t>2.1. Gestionar la ejecución  de los proyectos de infraestructura</t>
  </si>
  <si>
    <t>2.1.4 Monitorear la gestión del avance de los proyectos de concesión del modo carretero - Proyectos en etapa de operación y mantenimiento</t>
  </si>
  <si>
    <t>2.1.5 Modernizar la infraestructura en los aeropuertos concesionados.</t>
  </si>
  <si>
    <t>2.1.6 Modernizar la infraestructura en los puertos concesionados.</t>
  </si>
  <si>
    <t>2.1.7 Formular la Estrategia Global de Sostenibilidad de la ANI</t>
  </si>
  <si>
    <t xml:space="preserve">2.1.8 Gestionar la disponibilidad de los corredores férreos a cargo de la ANI para su operación </t>
  </si>
  <si>
    <t>2.1.9 Intervenir la red fluvial nacional bajo esquema APP</t>
  </si>
  <si>
    <t>Vicepresidencia de Estructuración, Vicepresidencia Jurídica</t>
  </si>
  <si>
    <t xml:space="preserve">Vicepresidencia de Gestión Contractual </t>
  </si>
  <si>
    <t>Meta
Cuatrenio*</t>
  </si>
  <si>
    <t>Documento de estrategia global de sostenibilidad aprobado</t>
  </si>
  <si>
    <t>Kilómetros intervenidos</t>
  </si>
  <si>
    <t>Foco 3. Fortalecer la institucionalidad de la Agencia con el fin de generar confianza y transparencia en la gestión.</t>
  </si>
  <si>
    <t>3.1. Fortalecer estructuralmente la Agencia para atender los nuevos retos.</t>
  </si>
  <si>
    <t xml:space="preserve">3.1.1 Fortalecer la implementación del Modelo Integrado de Planeación y Gestión </t>
  </si>
  <si>
    <t xml:space="preserve">3.1.2 Generar acciones que permitan el fortalecimiento de la entidad, con el fin de mejorar las  condiciones de operación de la Agencia. </t>
  </si>
  <si>
    <t>3.1.3 Potencializar la comunicación  para el mejoramiento de la gestión institucional y fortalecimiento de la cultura organizacional.</t>
  </si>
  <si>
    <t>3.2. Implementar herramientas tecnológicas que permitan el seguimiento y monitoreo al desarrollo de los proyectos de los diferentes modos garantizando la transparencia en la gestión.</t>
  </si>
  <si>
    <t>3.2.1  Desarrollar la infraestructura de datos de la Agencia para generar gobierno de datos.</t>
  </si>
  <si>
    <t xml:space="preserve">3.2.2 Implementar servicios digitales de información para la toma de decisiones. </t>
  </si>
  <si>
    <t>3.2.3 Fortalecer los sistemas de información de apoyo  que faciliten la gestión misional</t>
  </si>
  <si>
    <t>3.3. Implementar nuevos mecanismos de solución de conflictos en los proyectos  a cargo de la ANI.</t>
  </si>
  <si>
    <t>3.3.1 Definir estrategias para la atención de necesidades de los diferentes territorios de manera integral y articulada</t>
  </si>
  <si>
    <t>% Plan implementado</t>
  </si>
  <si>
    <t>Plan de trabajo implementado</t>
  </si>
  <si>
    <t>Meta 2024</t>
  </si>
  <si>
    <t>Sin meta para la vigencia 2024</t>
  </si>
  <si>
    <t>Documento elaborado</t>
  </si>
  <si>
    <t>Aeropuerto Intervenido</t>
  </si>
  <si>
    <t>Aeropuerto</t>
  </si>
  <si>
    <t>Informe de disponibilidad presentado</t>
  </si>
  <si>
    <t>Proyectos que entran en etapa de operación y mantenimiento</t>
  </si>
  <si>
    <t>Kilómetros rehabilitados y/o mejorados</t>
  </si>
  <si>
    <t>Kilómetros construidos</t>
  </si>
  <si>
    <t xml:space="preserve">1.1.1.1 Definir el esquema de gobernanza para la participación de la ANI en proyectos de infraestructura hospitalaria bajo esquema APP </t>
  </si>
  <si>
    <t>2.1.8.1 Presentar informe de disponibilidad de la red férrea concesionada a cargo de la Agencia.</t>
  </si>
  <si>
    <t>Número de informes presentados</t>
  </si>
  <si>
    <t>% avance</t>
  </si>
  <si>
    <t>Unidad medida</t>
  </si>
  <si>
    <t xml:space="preserve">Número </t>
  </si>
  <si>
    <t>Número de capacitaciones realizadas para fortalecer el liderazgo femenino en la ANI</t>
  </si>
  <si>
    <t>Equipo transversal de Equidad de Género</t>
  </si>
  <si>
    <t>Diseñar e implementar la Estrategia para la prevención, atención y sanción social de la violencia contra las mujeres en el espacio público, el transporte, y los proyectos de infraestructura asociados a este.</t>
  </si>
  <si>
    <t>Desarrollar capacitaciones de paridad de género en el sector para que más mujeres estén en áreas de poder y/o toma de decisiones.</t>
  </si>
  <si>
    <t>Diseñar de la guía de Comunicación Incluyente y no Sexista para la Entidad.</t>
  </si>
  <si>
    <t xml:space="preserve">Adopción del código de conducta en los proyectos de infraestructura de transporte  </t>
  </si>
  <si>
    <t>Guía diseñada</t>
  </si>
  <si>
    <t>Transformación productiva, internacionalización y acción climática</t>
  </si>
  <si>
    <t>Convergencia regional</t>
  </si>
  <si>
    <t>Seguridad Humana</t>
  </si>
  <si>
    <t>Convergencia regional/Seguridad Humana</t>
  </si>
  <si>
    <t>3.1.4 Porcentaje de implementación de trámites en línea en el Sector "concepto de viabilidad técnica para ubicación de estaciones de servicio en vías nacionales concesionadas"</t>
  </si>
  <si>
    <t>3.1.5 Promover el Enfoque de Género en la ANI.</t>
  </si>
  <si>
    <t>Porcentaje de trámites en línea implementados</t>
  </si>
  <si>
    <t>% de cumplimiento de las actividades del plan de trabajo</t>
  </si>
  <si>
    <r>
      <rPr>
        <b/>
        <sz val="20"/>
        <color theme="1"/>
        <rFont val="Calibri"/>
        <family val="2"/>
        <scheme val="minor"/>
      </rPr>
      <t>G10</t>
    </r>
    <r>
      <rPr>
        <sz val="20"/>
        <color theme="1"/>
        <rFont val="Calibri"/>
        <family val="2"/>
        <scheme val="minor"/>
      </rPr>
      <t xml:space="preserve"> Fortalecer la visibilidad de los proyectos del sector.</t>
    </r>
  </si>
  <si>
    <r>
      <rPr>
        <b/>
        <sz val="20"/>
        <color theme="1"/>
        <rFont val="Calibri"/>
        <family val="2"/>
        <scheme val="minor"/>
      </rPr>
      <t>G7</t>
    </r>
    <r>
      <rPr>
        <sz val="20"/>
        <color theme="1"/>
        <rFont val="Calibri"/>
        <family val="2"/>
        <scheme val="minor"/>
      </rPr>
      <t xml:space="preserve"> Implementar políticas y estrategias que permitan avanzar hacia la descarbonización del sector transporte.</t>
    </r>
  </si>
  <si>
    <r>
      <rPr>
        <b/>
        <sz val="20"/>
        <color theme="1"/>
        <rFont val="Calibri"/>
        <family val="2"/>
        <scheme val="minor"/>
      </rPr>
      <t xml:space="preserve">G7 </t>
    </r>
    <r>
      <rPr>
        <sz val="20"/>
        <color theme="1"/>
        <rFont val="Calibri"/>
        <family val="2"/>
        <scheme val="minor"/>
      </rPr>
      <t>Implementar políticas y estrategias que permitan avanzar hacia la descarbonización del sector transporte.</t>
    </r>
  </si>
  <si>
    <r>
      <rPr>
        <b/>
        <sz val="20"/>
        <color theme="1"/>
        <rFont val="Calibri"/>
        <family val="2"/>
        <scheme val="minor"/>
      </rPr>
      <t xml:space="preserve">G2 </t>
    </r>
    <r>
      <rPr>
        <sz val="20"/>
        <color theme="1"/>
        <rFont val="Calibri"/>
        <family val="2"/>
        <scheme val="minor"/>
      </rPr>
      <t xml:space="preserve">Diseñar la infraestructura de transporte que conecte los centros de producción con los consumidores finales, a través de la prestación eficiente de servicios logísticos   </t>
    </r>
  </si>
  <si>
    <r>
      <rPr>
        <b/>
        <sz val="20"/>
        <color theme="1"/>
        <rFont val="Calibri"/>
        <family val="2"/>
        <scheme val="minor"/>
      </rPr>
      <t>G3</t>
    </r>
    <r>
      <rPr>
        <sz val="20"/>
        <color theme="1"/>
        <rFont val="Calibri"/>
        <family val="2"/>
        <scheme val="minor"/>
      </rPr>
      <t xml:space="preserve"> Impulsar el desarrollo los proyectos de corredores carreteros, marítimos, férreos y fluviales, así como servicios aéreos que garanticen la movilidad de carga y de pasajeros.</t>
    </r>
  </si>
  <si>
    <r>
      <rPr>
        <b/>
        <sz val="20"/>
        <color theme="1"/>
        <rFont val="Calibri"/>
        <family val="2"/>
        <scheme val="minor"/>
      </rPr>
      <t>G2</t>
    </r>
    <r>
      <rPr>
        <sz val="20"/>
        <color theme="1"/>
        <rFont val="Calibri"/>
        <family val="2"/>
        <scheme val="minor"/>
      </rPr>
      <t xml:space="preserve"> Diseñar la infraestructura de transporte que conecte los centros de producción con los consumidores finales, a través de la prestación eficiente de servicios logísticos   </t>
    </r>
  </si>
  <si>
    <r>
      <rPr>
        <b/>
        <sz val="20"/>
        <color theme="1"/>
        <rFont val="Calibri"/>
        <family val="2"/>
        <scheme val="minor"/>
      </rPr>
      <t>G1</t>
    </r>
    <r>
      <rPr>
        <sz val="20"/>
        <color theme="1"/>
        <rFont val="Calibri"/>
        <family val="2"/>
        <scheme val="minor"/>
      </rPr>
      <t xml:space="preserve"> Desarrollar una red de infraestructura de transporte regional que facilite la conectividad de los ciudadanos con los nodos de servicios (salud, educación, trabajo, cultura) y acceso a alimentos, vestido, medicinas, tecnología, servicios domiciliarios.</t>
    </r>
  </si>
  <si>
    <r>
      <rPr>
        <b/>
        <sz val="20"/>
        <color theme="1"/>
        <rFont val="Calibri"/>
        <family val="2"/>
        <scheme val="minor"/>
      </rPr>
      <t xml:space="preserve">G3 </t>
    </r>
    <r>
      <rPr>
        <sz val="20"/>
        <color theme="1"/>
        <rFont val="Calibri"/>
        <family val="2"/>
        <scheme val="minor"/>
      </rPr>
      <t>Impulsar el desarrollo los proyectos de corredores carreteros, marítimos, férreos y fluviales, así como servicios aéreos que garanticen la movilidad de carga y de pasajeros.</t>
    </r>
  </si>
  <si>
    <r>
      <rPr>
        <b/>
        <sz val="20"/>
        <color theme="1"/>
        <rFont val="Calibri"/>
        <family val="2"/>
        <scheme val="minor"/>
      </rPr>
      <t>G9</t>
    </r>
    <r>
      <rPr>
        <sz val="20"/>
        <color theme="1"/>
        <rFont val="Calibri"/>
        <family val="2"/>
        <scheme val="minor"/>
      </rPr>
      <t xml:space="preserve"> Promover la articulación entre las entidades del sector para aumentar nuestra eficiencia y liderazgo</t>
    </r>
  </si>
  <si>
    <r>
      <rPr>
        <b/>
        <sz val="20"/>
        <color theme="1"/>
        <rFont val="Calibri"/>
        <family val="2"/>
        <scheme val="minor"/>
      </rPr>
      <t>G8</t>
    </r>
    <r>
      <rPr>
        <sz val="20"/>
        <color theme="1"/>
        <rFont val="Calibri"/>
        <family val="2"/>
        <scheme val="minor"/>
      </rPr>
      <t>. Transformar la capacidad de las entidades del sector en términos de innovación, tecnologías, investigación y metodologías para mejorar la gestión.</t>
    </r>
  </si>
  <si>
    <r>
      <rPr>
        <b/>
        <sz val="20"/>
        <color theme="1"/>
        <rFont val="Calibri"/>
        <family val="2"/>
        <scheme val="minor"/>
      </rPr>
      <t>G8.</t>
    </r>
    <r>
      <rPr>
        <sz val="20"/>
        <color theme="1"/>
        <rFont val="Calibri"/>
        <family val="2"/>
        <scheme val="minor"/>
      </rPr>
      <t xml:space="preserve"> Transformar la capacidad de las entidades del sector en términos de innovación, tecnologías, investigación y metodologías para mejorar la gestión.</t>
    </r>
  </si>
  <si>
    <r>
      <rPr>
        <b/>
        <sz val="20"/>
        <color theme="1"/>
        <rFont val="Calibri"/>
        <family val="2"/>
        <scheme val="minor"/>
      </rPr>
      <t xml:space="preserve">G8. </t>
    </r>
    <r>
      <rPr>
        <sz val="20"/>
        <color theme="1"/>
        <rFont val="Calibri"/>
        <family val="2"/>
        <scheme val="minor"/>
      </rPr>
      <t>Transformar la capacidad de las entidades del sector en términos de innovación, tecnologías, investigación y metodologías para mejorar la gestión.</t>
    </r>
  </si>
  <si>
    <t>Sin meta para la vigencia</t>
  </si>
  <si>
    <t>3.1.5.1. Desarrollar actividades de sensibilización y capacitación con enfoque de género al interior de la ANI.</t>
  </si>
  <si>
    <t>Equipo transversal Equidad de Género</t>
  </si>
  <si>
    <t xml:space="preserve">	
Número de capacitaciones y/o sensibilizaciones realizadas</t>
  </si>
  <si>
    <t>Porcentaje de participación de mujeres vinculadas en labores de tipo operativo.</t>
  </si>
  <si>
    <t xml:space="preserve">	
Porcentaje de participación de mujeres vinculadas en labores de tipo gerencial</t>
  </si>
  <si>
    <t>Foco 1. Desarrollar infraestructura social y productiva mediante la estructuración y adjudicación de proyectos de APP.</t>
  </si>
  <si>
    <t>3.1.5.2 Promover el acceso igualitario a las oportunidades laborales en los proyectos de 5G de Concesiones  en labores de tipo operativo.</t>
  </si>
  <si>
    <t>3.1.5.3 Promover el acceso igualitario a las oportunidades laborales en los proyectos de 5G de Concesiones  en labores de tipo gerencial.</t>
  </si>
  <si>
    <t>EJES TRANSVERSALES INSTITUCIONALES</t>
  </si>
  <si>
    <t>Transformación Plan Nacional de Desarrollo</t>
  </si>
  <si>
    <t>Objetivos estatrégicos Plan Estratégico Sectorial</t>
  </si>
  <si>
    <r>
      <rPr>
        <b/>
        <sz val="26"/>
        <color theme="1"/>
        <rFont val="Candara"/>
        <family val="2"/>
      </rPr>
      <t>A.</t>
    </r>
    <r>
      <rPr>
        <sz val="26"/>
        <color theme="1"/>
        <rFont val="Candara"/>
        <family val="2"/>
      </rPr>
      <t xml:space="preserve"> Promover la efectividad de la gestión interinstitucional con el fin de generar mejores resultados.</t>
    </r>
  </si>
  <si>
    <r>
      <rPr>
        <b/>
        <sz val="26"/>
        <color theme="1"/>
        <rFont val="Candara"/>
        <family val="2"/>
      </rPr>
      <t xml:space="preserve">B. </t>
    </r>
    <r>
      <rPr>
        <sz val="26"/>
        <color theme="1"/>
        <rFont val="Candara"/>
        <family val="2"/>
      </rPr>
      <t>Identificar e implementar herramientas que permitan la financiación de los proyectos de concesión a cargo de la ANI.</t>
    </r>
  </si>
  <si>
    <t>Tablero de control  - Seguimiento al plan de acción</t>
  </si>
  <si>
    <t>Fecha de actualización 01/08/2024</t>
  </si>
  <si>
    <t>1.1.2 Estructurar proyectos de infraestructura social y/o rural bajo esquema APP</t>
  </si>
  <si>
    <t>1.2.1 Incluir en las nuevas estructuraciones los lineamientos de infraestructura verde sostenible</t>
  </si>
  <si>
    <t xml:space="preserve">1.3.3.1 Estructurar proyectos carreteros bajo esquema APP
Proyecto Boquerón-El tablón </t>
  </si>
  <si>
    <t>1.3.4.1 Avanzar en la estructuración de los proyectos férreos:
Corredor Férreo Bogotá y Sistema Ferroviario Central, Corredor Férreo Buenaventura - Sistema Ferroviario Central bajo esquema APP.</t>
  </si>
  <si>
    <t xml:space="preserve">1.3.5.1 Estructurar proyecto fluvial bajo esquema APP
Río Meta </t>
  </si>
  <si>
    <t>2.1.2.1 Monitorear la gestión del avance de los proyectos de concesión del modo carretero - Km construidos
Neiva-Santana-Mocoa: 39,3 km; Pacífico 1: 18,9 km; Accesos Cali-Palmira: 13,87 km; Ruta del Sol III: 60,9 km; Magdalena 2: 25km; DEVIMED: 2 km; BBY: 3,6 km; Puerto Salgar – Barrancabermeja: 10,5 km; Sabana de Torres – Curumaní: 49,81km; Malla Vial del Meta: 6,62 km Villavicencio-Yopal: 1 km</t>
  </si>
  <si>
    <t>2.1.3.1 Monitorear la gestión del avance de los proyectos de concesión del modo carretero - Km rehabilitados y/o mejorados
Neiva-Santana-Mocoa: 331,5 km; IP Tercer Carril: 57 km; Accesos Cali-Palmira:  96,79 km; Ruta del Sol III: 27,51 km; Autopista al Mar 2: 2,7 km; Sabana de Torres – Curumaní: 32,02 km; Malla Vial del Meta: 2,9 km Antioquia-Bolívar: 2,27km</t>
  </si>
  <si>
    <t>2.1.4.1 Monitorear la gestión del avance de los proyectos de concesión del modo carretero - Proyectos en etapa de operación y mantenimiento 
Autopista al Río Magdalena 2</t>
  </si>
  <si>
    <t>2.1.5.1 Monitorear los planes de modernización de los aeropuertos a cargo de la ANI
El Dorado – Ernesto Cortissoz – Alfonso Bonilla Aragón</t>
  </si>
  <si>
    <t>2.1.6.1 Monitorear los planes de modernización de los puertos a cargo de la ANI</t>
  </si>
  <si>
    <t>2.1.9 Intervenir la red fluvial nacional bajo esquema APP (Canal del Dique)</t>
  </si>
  <si>
    <t>2.1.9.1 Operar y mantener la hidrovía del Canal del Dique</t>
  </si>
  <si>
    <t>Kilómetros</t>
  </si>
  <si>
    <t>3.1.1.1 Desarrollar las actividades necesarias para la ejecución y seguimiento del plan de implementación del Modelo Integrado de Planeación y Gestión - MIPG</t>
  </si>
  <si>
    <t>3.1.2.1 Avanzar en la implementación del Programa de Gestión Documental - PGD y el Plan Institucional de Archivos-PINAR.</t>
  </si>
  <si>
    <t xml:space="preserve">3.1.2.2Desarrollar el Plan Estratégico de Talento Humano </t>
  </si>
  <si>
    <t>3.1.2.3 Realizar seguimiento y gestión frente al trámite que se debe adelantar sobre el rediseño Institucional ANI ante las diferentes entidades iniciando con el MT.</t>
  </si>
  <si>
    <t>3.1.3.1  Desarrollar plan de trabajo de comunicación interna y externa</t>
  </si>
  <si>
    <t>3.1.5.4 Implementar el trámite "Concepto de viabilidad técnica para ubicación de estaciones de servicio en vías nacionales concesionadas" en línea ante el SUIT</t>
  </si>
  <si>
    <t>Trámite implementado</t>
  </si>
  <si>
    <t>Trámite</t>
  </si>
  <si>
    <t>3.2.2.1 Elaborar documento de diagnóstico de datos alineado con gobierno digital para la ANI</t>
  </si>
  <si>
    <t>3.2.2.2 Implementación del servicio de nube pública  para la Gestión del Cobro Nacional de Valorización</t>
  </si>
  <si>
    <t>Servicio implementado</t>
  </si>
  <si>
    <t>Servicio</t>
  </si>
  <si>
    <t>3.2.2.3 Implementar herramientas tecnológicas de apoyo a la gestión en nómina e inventarios</t>
  </si>
  <si>
    <t>Módulos implementados</t>
  </si>
  <si>
    <t>Módulo</t>
  </si>
  <si>
    <t>Proyectos con lineamientos incluidos</t>
  </si>
  <si>
    <t>Informe</t>
  </si>
  <si>
    <t>Actividades desarrolladas</t>
  </si>
  <si>
    <t>Documentos elaborados</t>
  </si>
  <si>
    <t>Plan de trabajo ejecutado</t>
  </si>
  <si>
    <t>1.2.1.1 Incluir lineamientos de infraestructura verde en los proyectos:
Nuevo Hospital Simón Bolívar, Boquerón-El Tablón, Río Meta, Corredor Férreo Bogotá y Sistema Ferroviario Central, Corredor Férreo Buenaventura - Sistema Ferroviario Central</t>
  </si>
  <si>
    <t>El GIT Social en coordinación con los concesionarios vienen desarrollando las actividades programadas para la vigencia</t>
  </si>
  <si>
    <t>Se han realizado las actividades de supervisión y coordinación respecto de la Red Férrea a cargo de la Agencia, se viene trabajando en la incorporación de nuevos operadores de carga</t>
  </si>
  <si>
    <t>No se ha iniciado con la labor por falta de recursos de personal</t>
  </si>
  <si>
    <t>3.3.1.1 Elaborar documento de estrategia de atención de situaciones de conflictividad</t>
  </si>
  <si>
    <t>Se viene avanzando en la formulación del documento, se espera tener la primera versión en el primer semestre</t>
  </si>
  <si>
    <t>La Agencia ha venido realizando actividades de coordinación con otras entidades tales como la ANLA, el Ministerio de Hacienda, el Departamento Nacional de Planeación y la Corporaciones autónomas de los departamentos en los cuales se tienen proyectos</t>
  </si>
  <si>
    <t>La vigenciala vicepresidencia de estructuración ha venido realizando la revisión de los productos presentados por las consultorías que vienen estructurando los proyectos</t>
  </si>
  <si>
    <t xml:space="preserve"> La Agencia Nacional de Infraestructura (ANI) y el consorcio Línea Férrea Central firmaron hoy en La Dorada, Caldas, el contrato de concesión por diez años de la Asociación Público – Privada (APP) del corredor férreo La Dorada – Chiriguaná, la columna vertebral de la reactivación ferroviaria que conecta el centro del país con los puertos del Caribe.</t>
  </si>
  <si>
    <t>Se estima que en el segundo semestre entrará en operación el proyecto Autopista al Rio Magdalena 2</t>
  </si>
  <si>
    <t>2.1.7.1 Suministrar insumos y prestar acompañamiento técnico a la Presidencia, en su decisión de adopción de la estrategia de sostenibilidad de la ANI.</t>
  </si>
  <si>
    <t xml:space="preserve">La adopción de la estrategia de sostenibilidad se prevé realizar en el segundo semestre; por tanto no se presentan soportes para el presente reporte. Al ingreso de la Coordinadora del GIT Ambiental y del Vicepresidente titulares se les realizará una socialización del estado de avance de esta actividad, con miras a lograr su sustentación ante el comité directivo de la Entidad, para llevar a feliz término la adopción mediante resolución de la presidencia de la ANI.		</t>
  </si>
  <si>
    <t>Junio de 2025</t>
  </si>
  <si>
    <t>Se viene trabajando en la expedición de la resolución de aplicación de la Contribución Nacional de Valorización de los proyectos:  Autopista al Mar 2 y Autopista Conexión Pacifico 1.</t>
  </si>
  <si>
    <t>Se inició la ejecución del nuevo plan de comunicaciones tal como se ha definido en actividades, periodicidad y número de entregables.</t>
  </si>
  <si>
    <t>Durante el mes de junio de 2025 se adelantaron las siguientes actividades:
- Se avanzó en la revisión de los ajustes del equipo estructurador al producto 1 de la estructuración integral del proyecto, a saber: Informe de Debida Diligencia. 
-	El 5 de junio se llevó a cabo una reunión presencial en las instalaciones de la Secretaría Distrital de Salud, con el fin de revisar la propuesta de accesos del proyecto APP con el predio Servitá.
- El 20 de junio se llevó a cabo la presentación de los avances del estudio de oferta y demanda del proyecto APP, elaborado por el equipo estructurador.</t>
  </si>
  <si>
    <t>Durante el mes de junio, se procedió a la revisión de los siguientes productos entregados por el consultor:
- El 3 de junio el consultor emitió la respuesta a la ANLA en relación con las intersecciones 3, 4, 5 y 7 del proyecto.
- El 20 de junio presentó el producto BIM nuevamente con los ajustes según los comentarios resultantes de la reunión del 27 de mayo
- El 20 de junio remitió el modelo financiero, el cual, incluye la estimación de recaudo por valorización como fuente de ingresos del proyecto y un escenario activando el recaudo de peaje para esta concesión.
- El 27 de junio se recibió el alcance de informe final de presupuesto y programación” de acuerdo con los numerales" B11 y C11 – “Presupuesto y Programación” del Anexo 4A “APÉNDICE TÉCNICO PARA LA ETAPA DE FACTIBILIDAD”, correspondiente a la actualización derivada de los entregables finales del proyecto y que ha sido tomado como base para la segunda versión del Modelo Financiero.
Se encuentra en proceso de aprobaciones y pagos por parte de la ANI los productos que hacen parte de la Fase II del contrato</t>
  </si>
  <si>
    <t xml:space="preserve"> - El 9, 16 y 24 de junio de 2025 se realizaron reuniones de seguimiento por parte de la Agencia, con participación de la Consultoría y la Interventoría del proyecto. En dichas mesas se revisó el estado de los entregables y se definieron compromisos para la emisión de conceptos por parte de la Entidad y la atención de observaciones por parte del Consultor. 
- El 17 de junio de 2025 se realizó una mesa de seguimiento conjunta para atender las observaciones del Entregable 3 – componente social. La reunión contó con la participación del área social de la ANI y de la Interventoría del proyecto. 
- El 18 de junio de 2025, a través de correo electrónico, se remitió el oficio CINP–541–676–2393 con el concepto sobre Unidades Funcionales. 
- El 19 de junio de 2025 se remitieron los memorandos ANI 20252000109103 y 20252000109123 al área de contratación para dar trámite a la Modificación No. 2 de los contratos de Consultoría VE-708 e Interventoría   VE-717. 
- El 20 de junio de 2025 se suscribieron en la plataforma SECOP II las modificaciones contractuales No. 2 de los contratos VE-708 y VE-717</t>
  </si>
  <si>
    <r>
      <rPr>
        <b/>
        <sz val="20"/>
        <color theme="1"/>
        <rFont val="Candara"/>
        <family val="2"/>
      </rPr>
      <t>Bogotá-Belencito:</t>
    </r>
    <r>
      <rPr>
        <sz val="20"/>
        <color theme="1"/>
        <rFont val="Candara"/>
        <family val="2"/>
      </rPr>
      <t xml:space="preserve">Durante este periodo se realizaron las siguientes actividades:
Se continua trabajando en la revisión de los productos de la Fase II y III:
20254090689662 Producto 1 Fase III (férreo) versión 4
20254090717282 NDAA tramo mejoramiento, versión 2
20254090716002 Producto 1 Fase III (redes), versión 2
20254090731632 Producto 1 Fase III (hidrología y hidráulica), versión 2
20254090733352 Producto 1 Fase III (geología, geotecnia, geomorfología), versión 2
20254090749782 Producto 1 Fase III (BIC) versión 2
20254090750312 DAA Barbosa - Barranca, versión 3
20254090761092 Producto 1 Fase III (topografía) versión 4
20254090778172 Producto 1 Fase III (túneles), versión 2
20254090788902 Producto 1 Fase III (predial), versión 2
20254090790332 DAA Tocancipá - Funza ajustado a VPD, versión 2
20254090797602 Producto 5 Fase III (BIM) versión 2
</t>
    </r>
    <r>
      <rPr>
        <b/>
        <sz val="20"/>
        <color theme="1"/>
        <rFont val="Candara"/>
        <family val="2"/>
      </rPr>
      <t xml:space="preserve">Buenaventura-Sistema Ferroviario: </t>
    </r>
    <r>
      <rPr>
        <sz val="20"/>
        <color theme="1"/>
        <rFont val="Candara"/>
        <family val="2"/>
      </rPr>
      <t>A la fecha, el proyecto presenta un avance del 98%, quedando pendiente la culminación de los trámites preliminares relacionados con el Diagnóstico Ambiental de Alternativas (DAA) ante la Autoridad Nacional de Licencias Ambientales (ANLA) del Tramo 10- La Tebaida - Alvarado (Cruce Cordillera Central), así como la consolidación de los informes finales que documenten los resultados de dicha gestión. Adicionalmente, se suscribio el otrosí No. 5 por la cual la fecha de terminación del contrato es 30 de septiembre de 2025.</t>
    </r>
  </si>
  <si>
    <t>2.1.1.1  Adjudicar proyectos de APP: Corredor Férreo La Dorada - Chiriguaná,  IP Aeropuerto Sur Occidente</t>
  </si>
  <si>
    <t>Se realizó informe de ejecución consolidado a junio de la presente vigencia, el cual presenta un resumen de las gestiones realizadas de 2023, 2024 y el avance a junio 2025 Los avances durante el primer semestre de 2025 de manera sintetizada son los siguientes :
-Organización Sindical SÉANI, respuesta al derecho de petición y envío de documentación relacionada con la fase de cargas laborales
-Remisión del informe ejecutivo sobre Rediseño Institucional al DAFP.
-Alcance a la documentación remitida al Ministerio de Transporte sobre el Rediseño Institucional, como también se realzó Mesa de trabajo con la Secretaría General del Ministerio y Remisión formal de documentación para trámite de aval.
-Socialización a la presidencia de la ANI del avance del Rediseño Institucional y del Plan de Gestión del Cambio.
-Creación del entorno digital colaborativo.
-Avances en el Plan de Gestión del Cambio.</t>
  </si>
  <si>
    <t xml:space="preserve">Se realizó informe consolidado en que se recoge la ejecución semestral de los planes de vacantes y previsión, bienestar e incentivos, plan de capacitación institucional y el plan de Seguridad y Salud y Trabajo, como el avance del nivel de la política de Talento Humano y de la política de integridad, evaluación que se realiza mediante el formulario FURAG y resultados del nivel desempeño MIPG, de acuerdo con los resultados de la vigencia 2024 que corresponde a la última medición. </t>
  </si>
  <si>
    <t xml:space="preserve">Se realizó informe consolidado de las gestiones realizadas a corte del I semestre de 2025 lo relacionado con  PGD, PINAR y PMA.  </t>
  </si>
  <si>
    <t>Con corte junio, se ha realizado la capacitación en "Construyendo un mundo equitativo" y el curso de "Liderazgo inclusivo y Equidad de Género". Además, se continúan llevando a cabo acciones para lograr las actividades programadas de sensibilización en Equidad de Género.</t>
  </si>
  <si>
    <t>Al mes de junio se ha avanzado en la construcción de 35,4 km distribuidos en los proyectos Ruta del Sol III 13,08 km, Pacífico 1 18,9 km, Malla Vial del Meta 0,45 km, Devimed 1,5 y Magdalena 2 1,45 km.</t>
  </si>
  <si>
    <t>Al mes de junio de ha avanzado en la rehabilitación de 105,38 km distribuidos en los proyectos Ruta del Sol III 18,12  km, IP Tercer Carril 39,08 km, Accesos Cali-Palmira 44,02 km, Malla Vial del Meta 1,88 km, IP Antioquia-Bolívar 2,27 km.</t>
  </si>
  <si>
    <t>Se han recibido obras en los siguientes aeropuertos así:
Aeropuerto de Quibdo (El Caraño) - Impermeabilización de terrazas en el centro de servicios y biblioteca UIB
Mantenimiento general estructura metálica del centro de servicios.
Adicionalmente, se reporta la finalización de la adecuación y mejoramiento del sistema de aire acondicionado de la sala de equipaje nacional 2 - Aeropuerto Alfonso Bonilla Aragon
Durante el mes de junio se recibió el filtro drenaje cabecera 02, adecuación subestación de media tensión en el aeropuerto de Cali</t>
  </si>
  <si>
    <t>Se elaboro documento correspodiente a seguimiento de planes de modernización de infraestructura portuaria para el primer semestre de 2025</t>
  </si>
  <si>
    <t>Con corte a junio de 2025, el Concesionario continua adelantando actividades de operación y mantenimiento (Dragado de mantenimiento en la hidrovía del Canal del Dique, mantenimiento de la infraestructura aledaña al Canal del Dique entregada al Concesionario).
En cuanto a las actividades de dragado de mantenimiento en la hidrovía del Canal del Dique, se continúa realizando dragado en la desembocadura - pasacaballos, presentando incumplimientos de indicadores de ancho y profundidad de la Hidrovía en algunos sectores, específicamente en los kilometros 115, 116 y 117. Asimismo, actividades de dragado en la trampa de sedimentos de Calamar.</t>
  </si>
  <si>
    <t>Teniendo en cuenta los Lineamientos del diligenciamiento FURAG 2024, según Memorando 20256010030483, el 17 y 18 de marzo se realizó la asignación de preguntas del FURAG por parte del GIT Planeación. Desde esta fecha y hasta el 31 de marzo de 2025, los enlaces de política realizaron el cargue de respuestas y evidencias. El 20 de junio se publicaron los resultados de la evaluación 2024 en los que la Agencia obtuvo una calificación de 86,9. A la fecha se encuentran adelantando mesas de trabajo con las áreas con el fin de formular el plan de implementación.</t>
  </si>
  <si>
    <t>Esta meta corresponde al Plan Estratégico Sectorial 2022-2026. De acuerdo con lo reportado por el coordinador del GIT de TICS, al mes de junio no se cuenta con el personal para el desarrollo del aplicativo, dada esa contingencia se espera en la presente vigencia desarrolar una primera fase consistente en la identificación de las necesidades y la elaboración de los mockup, con el fin de que en la vigencia 2026 se desarrolle e implemente el aplicativo.</t>
  </si>
  <si>
    <t>Se diseñó el Plan de Ejecución de Servicios
Se inició la migración de la infraestructura de Datatools a la nube OCI de la entidad.</t>
  </si>
  <si>
    <t>Se lanzó un evento de RFI en la tienda Virtual del Estado Colombiano con le objeto de concocer posibles proveedores y tener retroalimentación sobre los estudios previos y modelos de operación  de las soluciones requeridas.  
Se mantuvieron dos mesas de trabajo conjuntas con posibles proveedores, el área de tecnología y las áreas funcionales de Talento Humano e Inventarios para aproximación de las posibles soliciones y sus alcances.</t>
  </si>
  <si>
    <r>
      <t xml:space="preserve">% Avance 
</t>
    </r>
    <r>
      <rPr>
        <b/>
        <sz val="24"/>
        <color theme="0"/>
        <rFont val="Candara"/>
        <family val="2"/>
      </rPr>
      <t>(Respecto a meta de 2025)</t>
    </r>
  </si>
  <si>
    <t>PLAN DE ACCIÓN 2025</t>
  </si>
  <si>
    <t>Meta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</si>
</sst>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20"/>
      <color theme="1"/>
      <name val="Candara"/>
      <family val="2"/>
    </font>
    <font>
      <sz val="20"/>
      <name val="Candara"/>
      <family val="2"/>
    </font>
    <font>
      <b/>
      <sz val="20"/>
      <color theme="1"/>
      <name val="Candara"/>
      <family val="2"/>
    </font>
    <font>
      <b/>
      <sz val="36"/>
      <color theme="1"/>
      <name val="Candara"/>
      <family val="2"/>
    </font>
    <font>
      <b/>
      <sz val="20"/>
      <name val="Candara"/>
      <family val="2"/>
    </font>
    <font>
      <b/>
      <sz val="36"/>
      <color theme="0"/>
      <name val="Candara"/>
      <family val="2"/>
    </font>
    <font>
      <b/>
      <sz val="24"/>
      <color theme="0"/>
      <name val="Candara"/>
      <family val="2"/>
    </font>
    <font>
      <sz val="20"/>
      <color rgb="FF3333CC"/>
      <name val="Candara"/>
      <family val="2"/>
    </font>
    <font>
      <b/>
      <sz val="20"/>
      <color theme="0"/>
      <name val="Candara"/>
      <family val="2"/>
    </font>
    <font>
      <b/>
      <sz val="9"/>
      <color indexed="81"/>
      <name val="Tahoma"/>
      <family val="2"/>
    </font>
    <font>
      <sz val="72"/>
      <color theme="1"/>
      <name val="Candara"/>
      <family val="2"/>
    </font>
    <font>
      <b/>
      <sz val="11"/>
      <color theme="1"/>
      <name val="Calibri"/>
      <family val="2"/>
      <scheme val="minor"/>
    </font>
    <font>
      <b/>
      <sz val="20"/>
      <color theme="1"/>
      <name val="Calibri"/>
      <family val="2"/>
      <scheme val="minor"/>
    </font>
    <font>
      <sz val="20"/>
      <color theme="1"/>
      <name val="Calibri"/>
      <family val="2"/>
      <scheme val="minor"/>
    </font>
    <font>
      <sz val="8"/>
      <name val="Calibri"/>
      <family val="2"/>
      <scheme val="minor"/>
    </font>
    <font>
      <b/>
      <sz val="26"/>
      <color theme="0"/>
      <name val="Candara"/>
      <family val="2"/>
    </font>
    <font>
      <sz val="26"/>
      <color theme="1"/>
      <name val="Candara"/>
      <family val="2"/>
    </font>
    <font>
      <b/>
      <sz val="26"/>
      <color theme="1"/>
      <name val="Candara"/>
      <family val="2"/>
    </font>
    <font>
      <i/>
      <sz val="72"/>
      <color theme="1"/>
      <name val="Candara"/>
      <family val="2"/>
    </font>
  </fonts>
  <fills count="14">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05">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7" fillId="3"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9" fontId="4" fillId="2" borderId="0" xfId="0" applyNumberFormat="1" applyFont="1" applyFill="1" applyAlignment="1">
      <alignment horizontal="left" vertical="center"/>
    </xf>
    <xf numFmtId="0" fontId="4" fillId="2" borderId="0" xfId="0" applyFont="1" applyFill="1" applyAlignment="1">
      <alignment horizontal="left" vertical="center" wrapText="1"/>
    </xf>
    <xf numFmtId="164" fontId="5" fillId="0" borderId="0" xfId="0" applyNumberFormat="1" applyFont="1" applyAlignment="1">
      <alignment horizontal="center" vertical="center"/>
    </xf>
    <xf numFmtId="0" fontId="9" fillId="0" borderId="0" xfId="0" applyFont="1" applyAlignment="1">
      <alignment horizontal="center" vertical="center"/>
    </xf>
    <xf numFmtId="0" fontId="8" fillId="3" borderId="3" xfId="0" applyFont="1" applyFill="1" applyBorder="1" applyAlignment="1">
      <alignment horizontal="center" vertical="center" wrapText="1"/>
    </xf>
    <xf numFmtId="10" fontId="2" fillId="0" borderId="0" xfId="0" applyNumberFormat="1" applyFont="1" applyAlignment="1">
      <alignment horizontal="center" vertical="center"/>
    </xf>
    <xf numFmtId="1" fontId="2" fillId="0" borderId="0" xfId="0" applyNumberFormat="1" applyFont="1" applyAlignment="1">
      <alignment horizontal="center" vertical="center"/>
    </xf>
    <xf numFmtId="2" fontId="2" fillId="0" borderId="0" xfId="0" applyNumberFormat="1" applyFont="1" applyAlignment="1">
      <alignment horizontal="center" vertical="center"/>
    </xf>
    <xf numFmtId="9" fontId="2" fillId="0" borderId="0" xfId="1" applyFont="1" applyAlignment="1">
      <alignment horizontal="center" vertical="center"/>
    </xf>
    <xf numFmtId="0" fontId="4" fillId="0" borderId="0" xfId="0" applyFont="1" applyAlignment="1">
      <alignment horizontal="left" vertical="center"/>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9" fontId="4" fillId="8" borderId="4" xfId="1" applyFont="1" applyFill="1" applyBorder="1" applyAlignment="1">
      <alignment horizontal="left" vertical="center" wrapText="1"/>
    </xf>
    <xf numFmtId="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10" fontId="2" fillId="4" borderId="4" xfId="1" applyNumberFormat="1" applyFont="1" applyFill="1" applyBorder="1" applyAlignment="1">
      <alignment horizontal="left" vertical="center" wrapText="1"/>
    </xf>
    <xf numFmtId="10" fontId="2" fillId="5" borderId="4" xfId="1" applyNumberFormat="1" applyFont="1" applyFill="1" applyBorder="1" applyAlignment="1">
      <alignment horizontal="left" vertical="center" wrapText="1"/>
    </xf>
    <xf numFmtId="10" fontId="2" fillId="6" borderId="4" xfId="1" applyNumberFormat="1" applyFont="1" applyFill="1" applyBorder="1" applyAlignment="1">
      <alignment horizontal="left" vertical="center" wrapText="1"/>
    </xf>
    <xf numFmtId="10" fontId="2" fillId="9" borderId="4" xfId="1"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9" fontId="4" fillId="8" borderId="1" xfId="1" applyFont="1" applyFill="1" applyBorder="1" applyAlignment="1">
      <alignment horizontal="left" vertical="center" wrapText="1"/>
    </xf>
    <xf numFmtId="0" fontId="2" fillId="4" borderId="1" xfId="0" applyFont="1" applyFill="1" applyBorder="1" applyAlignment="1">
      <alignment horizontal="left" vertical="center" wrapText="1"/>
    </xf>
    <xf numFmtId="9" fontId="2" fillId="5" borderId="1" xfId="0" applyNumberFormat="1" applyFont="1" applyFill="1" applyBorder="1" applyAlignment="1">
      <alignment horizontal="left" vertical="center" wrapText="1"/>
    </xf>
    <xf numFmtId="9" fontId="2" fillId="6" borderId="1" xfId="0" applyNumberFormat="1" applyFont="1" applyFill="1" applyBorder="1" applyAlignment="1">
      <alignment horizontal="left" vertical="center" wrapText="1"/>
    </xf>
    <xf numFmtId="9" fontId="2" fillId="9" borderId="1" xfId="0" applyNumberFormat="1" applyFont="1" applyFill="1" applyBorder="1" applyAlignment="1">
      <alignment horizontal="left" vertical="center" wrapText="1"/>
    </xf>
    <xf numFmtId="9" fontId="3" fillId="4" borderId="1" xfId="0" applyNumberFormat="1" applyFont="1" applyFill="1" applyBorder="1" applyAlignment="1">
      <alignment horizontal="left" vertical="center" wrapText="1"/>
    </xf>
    <xf numFmtId="9" fontId="3" fillId="5" borderId="1" xfId="0" applyNumberFormat="1" applyFont="1" applyFill="1" applyBorder="1" applyAlignment="1">
      <alignment horizontal="left" vertical="center" wrapText="1"/>
    </xf>
    <xf numFmtId="9" fontId="3" fillId="6" borderId="1" xfId="0" applyNumberFormat="1" applyFont="1" applyFill="1" applyBorder="1" applyAlignment="1">
      <alignment horizontal="left" vertical="center" wrapText="1"/>
    </xf>
    <xf numFmtId="9" fontId="3" fillId="9" borderId="1" xfId="0" applyNumberFormat="1" applyFont="1" applyFill="1" applyBorder="1" applyAlignment="1">
      <alignment horizontal="left" vertical="center" wrapText="1"/>
    </xf>
    <xf numFmtId="0" fontId="3" fillId="9" borderId="1" xfId="0" applyFont="1" applyFill="1" applyBorder="1" applyAlignment="1">
      <alignment horizontal="left" vertical="center" wrapText="1"/>
    </xf>
    <xf numFmtId="10" fontId="2" fillId="4" borderId="1" xfId="1" applyNumberFormat="1" applyFont="1" applyFill="1" applyBorder="1" applyAlignment="1">
      <alignment horizontal="left" vertical="center" wrapText="1"/>
    </xf>
    <xf numFmtId="10" fontId="2" fillId="5" borderId="1" xfId="1" applyNumberFormat="1" applyFont="1" applyFill="1" applyBorder="1" applyAlignment="1">
      <alignment horizontal="left" vertical="center" wrapText="1"/>
    </xf>
    <xf numFmtId="10" fontId="2" fillId="6" borderId="1" xfId="1" applyNumberFormat="1" applyFont="1" applyFill="1" applyBorder="1" applyAlignment="1">
      <alignment horizontal="left" vertical="center" wrapText="1"/>
    </xf>
    <xf numFmtId="10" fontId="2" fillId="9" borderId="1" xfId="1" applyNumberFormat="1" applyFont="1" applyFill="1" applyBorder="1" applyAlignment="1">
      <alignment horizontal="left" vertical="center" wrapText="1"/>
    </xf>
    <xf numFmtId="9" fontId="2" fillId="2" borderId="1" xfId="1"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9" fontId="4" fillId="8" borderId="9" xfId="1" applyFont="1" applyFill="1" applyBorder="1" applyAlignment="1">
      <alignment horizontal="left" vertical="center" wrapText="1"/>
    </xf>
    <xf numFmtId="0" fontId="2" fillId="4" borderId="9" xfId="0" applyFont="1" applyFill="1" applyBorder="1" applyAlignment="1">
      <alignment horizontal="left" vertical="center" wrapText="1"/>
    </xf>
    <xf numFmtId="9" fontId="2" fillId="5" borderId="9" xfId="0" applyNumberFormat="1" applyFont="1" applyFill="1" applyBorder="1" applyAlignment="1">
      <alignment horizontal="left" vertical="center" wrapText="1"/>
    </xf>
    <xf numFmtId="9" fontId="2" fillId="6" borderId="9" xfId="0" applyNumberFormat="1" applyFont="1" applyFill="1" applyBorder="1" applyAlignment="1">
      <alignment horizontal="left" vertical="center" wrapText="1"/>
    </xf>
    <xf numFmtId="9" fontId="2" fillId="9" borderId="9" xfId="0" applyNumberFormat="1" applyFont="1" applyFill="1" applyBorder="1" applyAlignment="1">
      <alignment horizontal="left" vertical="center" wrapText="1"/>
    </xf>
    <xf numFmtId="0" fontId="3" fillId="4" borderId="9" xfId="0" applyFont="1" applyFill="1" applyBorder="1" applyAlignment="1">
      <alignment horizontal="left" vertical="center" wrapText="1"/>
    </xf>
    <xf numFmtId="9" fontId="3" fillId="5" borderId="9" xfId="0" applyNumberFormat="1" applyFont="1" applyFill="1" applyBorder="1" applyAlignment="1">
      <alignment horizontal="left" vertical="center" wrapText="1"/>
    </xf>
    <xf numFmtId="9" fontId="3" fillId="6" borderId="9" xfId="0" applyNumberFormat="1" applyFont="1" applyFill="1" applyBorder="1" applyAlignment="1">
      <alignment horizontal="left" vertical="center" wrapText="1"/>
    </xf>
    <xf numFmtId="0" fontId="3" fillId="9" borderId="9" xfId="0" applyFont="1" applyFill="1" applyBorder="1" applyAlignment="1">
      <alignment horizontal="left" vertical="center" wrapText="1"/>
    </xf>
    <xf numFmtId="9" fontId="3" fillId="9" borderId="9" xfId="0" applyNumberFormat="1" applyFont="1" applyFill="1" applyBorder="1" applyAlignment="1">
      <alignment horizontal="left" vertical="center" wrapText="1"/>
    </xf>
    <xf numFmtId="10" fontId="2" fillId="4" borderId="9" xfId="1" applyNumberFormat="1" applyFont="1" applyFill="1" applyBorder="1" applyAlignment="1">
      <alignment horizontal="left" vertical="center" wrapText="1"/>
    </xf>
    <xf numFmtId="10" fontId="2" fillId="5" borderId="9" xfId="1" applyNumberFormat="1" applyFont="1" applyFill="1" applyBorder="1" applyAlignment="1">
      <alignment horizontal="left" vertical="center" wrapText="1"/>
    </xf>
    <xf numFmtId="10" fontId="2" fillId="6" borderId="9" xfId="1" applyNumberFormat="1" applyFont="1" applyFill="1" applyBorder="1" applyAlignment="1">
      <alignment horizontal="left" vertical="center" wrapText="1"/>
    </xf>
    <xf numFmtId="10" fontId="2" fillId="9" borderId="9" xfId="1" applyNumberFormat="1" applyFont="1" applyFill="1" applyBorder="1" applyAlignment="1">
      <alignment horizontal="left" vertical="center" wrapText="1"/>
    </xf>
    <xf numFmtId="9" fontId="2" fillId="2" borderId="9" xfId="1" applyFont="1" applyFill="1" applyBorder="1" applyAlignment="1">
      <alignment horizontal="left" vertical="center" wrapText="1"/>
    </xf>
    <xf numFmtId="0" fontId="2" fillId="2" borderId="10" xfId="0" applyFont="1" applyFill="1" applyBorder="1" applyAlignment="1">
      <alignment horizontal="left" vertical="center" wrapText="1"/>
    </xf>
    <xf numFmtId="164" fontId="2" fillId="4" borderId="4" xfId="0" applyNumberFormat="1" applyFont="1" applyFill="1" applyBorder="1" applyAlignment="1">
      <alignment horizontal="left" vertical="center" wrapText="1"/>
    </xf>
    <xf numFmtId="9" fontId="2" fillId="5" borderId="4" xfId="1" applyFont="1" applyFill="1" applyBorder="1" applyAlignment="1">
      <alignment horizontal="left" vertical="center" wrapText="1"/>
    </xf>
    <xf numFmtId="9" fontId="2" fillId="6" borderId="4" xfId="1" applyFont="1" applyFill="1" applyBorder="1" applyAlignment="1">
      <alignment horizontal="left" vertical="center" wrapText="1"/>
    </xf>
    <xf numFmtId="164" fontId="2" fillId="9" borderId="4" xfId="0" applyNumberFormat="1" applyFont="1" applyFill="1" applyBorder="1" applyAlignment="1">
      <alignment horizontal="left" vertical="center" wrapText="1"/>
    </xf>
    <xf numFmtId="164" fontId="3" fillId="4" borderId="4" xfId="0" applyNumberFormat="1" applyFont="1" applyFill="1" applyBorder="1" applyAlignment="1">
      <alignment horizontal="left" vertical="center" wrapText="1"/>
    </xf>
    <xf numFmtId="164" fontId="3" fillId="5" borderId="4" xfId="0" applyNumberFormat="1" applyFont="1" applyFill="1" applyBorder="1" applyAlignment="1">
      <alignment horizontal="left" vertical="center" wrapText="1"/>
    </xf>
    <xf numFmtId="164" fontId="3" fillId="6" borderId="4" xfId="0" applyNumberFormat="1" applyFont="1" applyFill="1" applyBorder="1" applyAlignment="1">
      <alignment horizontal="left" vertical="center" wrapText="1"/>
    </xf>
    <xf numFmtId="164" fontId="3" fillId="9" borderId="4" xfId="0" applyNumberFormat="1" applyFont="1" applyFill="1" applyBorder="1" applyAlignment="1">
      <alignment horizontal="left" vertical="center" wrapText="1"/>
    </xf>
    <xf numFmtId="9" fontId="2" fillId="2" borderId="4" xfId="0" applyNumberFormat="1" applyFont="1" applyFill="1" applyBorder="1" applyAlignment="1">
      <alignment horizontal="left" vertical="center" wrapText="1"/>
    </xf>
    <xf numFmtId="164" fontId="3" fillId="9" borderId="1" xfId="0" applyNumberFormat="1" applyFont="1" applyFill="1" applyBorder="1" applyAlignment="1">
      <alignment horizontal="left" vertical="center" wrapText="1"/>
    </xf>
    <xf numFmtId="164" fontId="3" fillId="4" borderId="1" xfId="0" applyNumberFormat="1" applyFont="1" applyFill="1" applyBorder="1" applyAlignment="1">
      <alignment horizontal="left" vertical="center" wrapText="1"/>
    </xf>
    <xf numFmtId="164" fontId="3" fillId="5" borderId="1" xfId="0" applyNumberFormat="1" applyFont="1" applyFill="1" applyBorder="1" applyAlignment="1">
      <alignment horizontal="left" vertical="center" wrapText="1"/>
    </xf>
    <xf numFmtId="164" fontId="3" fillId="6" borderId="1" xfId="0" applyNumberFormat="1"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9" fontId="2" fillId="5" borderId="1" xfId="1" applyFont="1" applyFill="1" applyBorder="1" applyAlignment="1">
      <alignment horizontal="left" vertical="center" wrapText="1"/>
    </xf>
    <xf numFmtId="9" fontId="2" fillId="6" borderId="1" xfId="1" applyFont="1" applyFill="1" applyBorder="1" applyAlignment="1">
      <alignment horizontal="left" vertical="center" wrapText="1"/>
    </xf>
    <xf numFmtId="0" fontId="2" fillId="9"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9" fontId="6" fillId="8" borderId="1" xfId="1" applyFont="1" applyFill="1" applyBorder="1" applyAlignment="1">
      <alignment horizontal="left" vertical="center" wrapText="1"/>
    </xf>
    <xf numFmtId="10" fontId="3" fillId="4" borderId="1" xfId="0" applyNumberFormat="1" applyFont="1" applyFill="1" applyBorder="1" applyAlignment="1">
      <alignment horizontal="left" vertical="center" wrapText="1"/>
    </xf>
    <xf numFmtId="9" fontId="2" fillId="4" borderId="1" xfId="0" applyNumberFormat="1" applyFont="1" applyFill="1" applyBorder="1" applyAlignment="1">
      <alignment horizontal="left" vertical="center" wrapText="1"/>
    </xf>
    <xf numFmtId="9" fontId="3" fillId="5" borderId="1" xfId="1" applyFont="1" applyFill="1" applyBorder="1" applyAlignment="1">
      <alignment horizontal="left" vertical="center" wrapText="1"/>
    </xf>
    <xf numFmtId="9" fontId="3" fillId="6" borderId="1" xfId="1" applyFont="1" applyFill="1" applyBorder="1" applyAlignment="1">
      <alignment horizontal="left" vertical="center" wrapText="1"/>
    </xf>
    <xf numFmtId="9" fontId="3" fillId="4" borderId="9" xfId="0" applyNumberFormat="1" applyFont="1" applyFill="1" applyBorder="1" applyAlignment="1">
      <alignment horizontal="left" vertical="center" wrapText="1"/>
    </xf>
    <xf numFmtId="9" fontId="3" fillId="5" borderId="9" xfId="1" applyFont="1" applyFill="1" applyBorder="1" applyAlignment="1">
      <alignment horizontal="left" vertical="center" wrapText="1"/>
    </xf>
    <xf numFmtId="9" fontId="3" fillId="6" borderId="9" xfId="1" applyFont="1" applyFill="1" applyBorder="1" applyAlignment="1">
      <alignment horizontal="left" vertical="center" wrapText="1"/>
    </xf>
    <xf numFmtId="0" fontId="3" fillId="6" borderId="9" xfId="1" applyNumberFormat="1" applyFont="1" applyFill="1" applyBorder="1" applyAlignment="1">
      <alignment horizontal="left"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3" borderId="12" xfId="0" applyFont="1" applyFill="1" applyBorder="1" applyAlignment="1">
      <alignment horizontal="center" vertical="center" wrapText="1"/>
    </xf>
    <xf numFmtId="164" fontId="2" fillId="4" borderId="1" xfId="0" applyNumberFormat="1" applyFont="1" applyFill="1" applyBorder="1" applyAlignment="1">
      <alignment horizontal="left" vertical="center" wrapText="1"/>
    </xf>
    <xf numFmtId="164" fontId="2" fillId="9" borderId="1" xfId="0" applyNumberFormat="1" applyFont="1" applyFill="1" applyBorder="1" applyAlignment="1">
      <alignment horizontal="left" vertical="center" wrapText="1"/>
    </xf>
    <xf numFmtId="9" fontId="2" fillId="5" borderId="9" xfId="1" applyFont="1" applyFill="1" applyBorder="1" applyAlignment="1">
      <alignment horizontal="left" vertical="center" wrapText="1"/>
    </xf>
    <xf numFmtId="9" fontId="2" fillId="6" borderId="9" xfId="1" applyFont="1" applyFill="1" applyBorder="1" applyAlignment="1">
      <alignment horizontal="left" vertical="center" wrapText="1"/>
    </xf>
    <xf numFmtId="0" fontId="2" fillId="9" borderId="9" xfId="0" applyFont="1" applyFill="1" applyBorder="1" applyAlignment="1">
      <alignment horizontal="left" vertical="center" wrapText="1"/>
    </xf>
    <xf numFmtId="164" fontId="3" fillId="4" borderId="9" xfId="0" applyNumberFormat="1" applyFont="1" applyFill="1" applyBorder="1" applyAlignment="1">
      <alignment horizontal="left" vertical="center" wrapText="1"/>
    </xf>
    <xf numFmtId="164" fontId="3" fillId="5" borderId="9" xfId="0" applyNumberFormat="1" applyFont="1" applyFill="1" applyBorder="1" applyAlignment="1">
      <alignment horizontal="left" vertical="center" wrapText="1"/>
    </xf>
    <xf numFmtId="164" fontId="3" fillId="6" borderId="9" xfId="0" applyNumberFormat="1" applyFont="1" applyFill="1" applyBorder="1" applyAlignment="1">
      <alignment horizontal="left" vertical="center" wrapText="1"/>
    </xf>
    <xf numFmtId="164" fontId="3" fillId="9" borderId="9" xfId="0" applyNumberFormat="1" applyFont="1" applyFill="1" applyBorder="1" applyAlignment="1">
      <alignment horizontal="left" vertical="center" wrapText="1"/>
    </xf>
    <xf numFmtId="10" fontId="3" fillId="6" borderId="9" xfId="0" applyNumberFormat="1" applyFont="1" applyFill="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xf>
    <xf numFmtId="9" fontId="2" fillId="2" borderId="9" xfId="0" applyNumberFormat="1"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9" borderId="4" xfId="0" applyFont="1" applyFill="1" applyBorder="1" applyAlignment="1">
      <alignment horizontal="left" vertical="center" wrapText="1"/>
    </xf>
    <xf numFmtId="9" fontId="2" fillId="5" borderId="4" xfId="0" applyNumberFormat="1" applyFont="1" applyFill="1" applyBorder="1" applyAlignment="1">
      <alignment horizontal="left" vertical="center" wrapText="1"/>
    </xf>
    <xf numFmtId="9" fontId="2" fillId="6" borderId="4" xfId="0" applyNumberFormat="1" applyFont="1" applyFill="1" applyBorder="1" applyAlignment="1">
      <alignment horizontal="left" vertical="center" wrapText="1"/>
    </xf>
    <xf numFmtId="9" fontId="2" fillId="9" borderId="4" xfId="0" applyNumberFormat="1" applyFont="1" applyFill="1" applyBorder="1" applyAlignment="1">
      <alignment horizontal="left" vertical="center" wrapText="1"/>
    </xf>
    <xf numFmtId="9" fontId="3" fillId="4" borderId="4" xfId="0" applyNumberFormat="1" applyFont="1" applyFill="1" applyBorder="1" applyAlignment="1">
      <alignment horizontal="left" vertical="center" wrapText="1"/>
    </xf>
    <xf numFmtId="9" fontId="3" fillId="5" borderId="4" xfId="0" applyNumberFormat="1" applyFont="1" applyFill="1" applyBorder="1" applyAlignment="1">
      <alignment horizontal="left" vertical="center" wrapText="1"/>
    </xf>
    <xf numFmtId="9" fontId="3" fillId="6" borderId="4" xfId="0" applyNumberFormat="1" applyFont="1" applyFill="1" applyBorder="1" applyAlignment="1">
      <alignment horizontal="left" vertical="center" wrapText="1"/>
    </xf>
    <xf numFmtId="9" fontId="2" fillId="2" borderId="4" xfId="1" applyFont="1" applyFill="1" applyBorder="1" applyAlignment="1">
      <alignment horizontal="left" vertical="center" wrapText="1"/>
    </xf>
    <xf numFmtId="0" fontId="0" fillId="0" borderId="0" xfId="0" applyAlignment="1">
      <alignment wrapText="1"/>
    </xf>
    <xf numFmtId="0" fontId="13" fillId="11" borderId="1" xfId="0" applyFont="1" applyFill="1" applyBorder="1" applyAlignment="1">
      <alignment horizontal="left" vertical="center" wrapText="1"/>
    </xf>
    <xf numFmtId="0" fontId="0" fillId="0" borderId="1" xfId="0" applyBorder="1" applyAlignment="1">
      <alignment horizontal="left" vertical="center" wrapText="1"/>
    </xf>
    <xf numFmtId="10" fontId="2" fillId="2" borderId="9" xfId="1"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5" fillId="2" borderId="4" xfId="0" applyFont="1" applyFill="1" applyBorder="1" applyAlignment="1">
      <alignment horizontal="left" vertical="center" wrapText="1"/>
    </xf>
    <xf numFmtId="9" fontId="4" fillId="8" borderId="2" xfId="1" applyFont="1" applyFill="1" applyBorder="1" applyAlignment="1">
      <alignment horizontal="left" vertical="center" wrapText="1"/>
    </xf>
    <xf numFmtId="0" fontId="2" fillId="4" borderId="17" xfId="0" applyFont="1" applyFill="1" applyBorder="1" applyAlignment="1">
      <alignment horizontal="center" vertical="center"/>
    </xf>
    <xf numFmtId="0" fontId="2" fillId="5" borderId="17" xfId="0" applyFont="1" applyFill="1" applyBorder="1" applyAlignment="1">
      <alignment horizontal="center" vertical="center"/>
    </xf>
    <xf numFmtId="9" fontId="2" fillId="6" borderId="17" xfId="0" applyNumberFormat="1" applyFont="1" applyFill="1" applyBorder="1" applyAlignment="1">
      <alignment horizontal="center" vertical="center"/>
    </xf>
    <xf numFmtId="0" fontId="2" fillId="7" borderId="17" xfId="0" applyFont="1" applyFill="1" applyBorder="1" applyAlignment="1">
      <alignment horizontal="center" vertical="center"/>
    </xf>
    <xf numFmtId="0" fontId="2" fillId="9" borderId="2" xfId="0" applyFont="1" applyFill="1" applyBorder="1" applyAlignment="1">
      <alignment horizontal="left" vertical="center" wrapText="1"/>
    </xf>
    <xf numFmtId="0" fontId="12" fillId="0" borderId="0" xfId="0" applyFont="1" applyAlignment="1">
      <alignment horizontal="center" vertical="center"/>
    </xf>
    <xf numFmtId="0" fontId="8" fillId="3"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3" borderId="16" xfId="0" applyFont="1" applyFill="1" applyBorder="1" applyAlignment="1">
      <alignment horizontal="center" vertical="center" wrapText="1"/>
    </xf>
    <xf numFmtId="9" fontId="18" fillId="9" borderId="4" xfId="1" applyFont="1" applyFill="1" applyBorder="1" applyAlignment="1">
      <alignment vertical="center"/>
    </xf>
    <xf numFmtId="9" fontId="18" fillId="12" borderId="9" xfId="1" applyFont="1" applyFill="1" applyBorder="1" applyAlignment="1">
      <alignment vertical="center"/>
    </xf>
    <xf numFmtId="9" fontId="18" fillId="9" borderId="5" xfId="1" applyFont="1" applyFill="1" applyBorder="1" applyAlignment="1">
      <alignment horizontal="center" vertical="center"/>
    </xf>
    <xf numFmtId="9" fontId="18" fillId="12" borderId="10" xfId="1" applyFont="1" applyFill="1" applyBorder="1" applyAlignment="1">
      <alignment horizontal="center" vertical="center"/>
    </xf>
    <xf numFmtId="164" fontId="5" fillId="2" borderId="0" xfId="0" applyNumberFormat="1" applyFont="1" applyFill="1" applyAlignment="1">
      <alignment horizontal="center" vertical="center"/>
    </xf>
    <xf numFmtId="0" fontId="2"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1" applyNumberFormat="1" applyFont="1" applyFill="1" applyBorder="1" applyAlignment="1">
      <alignment horizontal="center" vertical="center" wrapText="1"/>
    </xf>
    <xf numFmtId="0" fontId="2" fillId="8" borderId="9" xfId="1" applyNumberFormat="1" applyFont="1" applyFill="1" applyBorder="1" applyAlignment="1">
      <alignment horizontal="center" vertical="center" wrapText="1"/>
    </xf>
    <xf numFmtId="0" fontId="2" fillId="8" borderId="4" xfId="1" applyNumberFormat="1" applyFont="1" applyFill="1" applyBorder="1" applyAlignment="1">
      <alignment horizontal="center" vertical="center" wrapText="1"/>
    </xf>
    <xf numFmtId="2" fontId="2" fillId="8"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9" fontId="18" fillId="9" borderId="4" xfId="1" applyFont="1" applyFill="1" applyBorder="1" applyAlignment="1">
      <alignment vertical="center" wrapText="1"/>
    </xf>
    <xf numFmtId="9" fontId="18" fillId="12" borderId="9" xfId="1" applyFont="1" applyFill="1" applyBorder="1" applyAlignment="1">
      <alignment vertical="center" wrapText="1"/>
    </xf>
    <xf numFmtId="0" fontId="2" fillId="2" borderId="4" xfId="0" applyFont="1" applyFill="1" applyBorder="1" applyAlignment="1">
      <alignment horizontal="center" vertical="center" wrapText="1"/>
    </xf>
    <xf numFmtId="1" fontId="2" fillId="10" borderId="4"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10" borderId="1" xfId="1" applyNumberFormat="1"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9" xfId="1" applyNumberFormat="1" applyFont="1" applyFill="1" applyBorder="1" applyAlignment="1">
      <alignment horizontal="center" vertical="center" wrapText="1"/>
    </xf>
    <xf numFmtId="0" fontId="2" fillId="10" borderId="4" xfId="1"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9" xfId="0" applyFont="1" applyFill="1" applyBorder="1" applyAlignment="1">
      <alignment horizontal="center" vertical="center" wrapText="1"/>
    </xf>
    <xf numFmtId="9" fontId="2" fillId="9" borderId="4" xfId="1" applyFont="1" applyFill="1" applyBorder="1" applyAlignment="1">
      <alignment vertical="center" wrapText="1"/>
    </xf>
    <xf numFmtId="0" fontId="3" fillId="2" borderId="1"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center" vertical="center"/>
    </xf>
    <xf numFmtId="1" fontId="2" fillId="8" borderId="1" xfId="0" applyNumberFormat="1" applyFont="1" applyFill="1" applyBorder="1" applyAlignment="1">
      <alignment horizontal="center" vertical="center" wrapText="1"/>
    </xf>
    <xf numFmtId="0" fontId="2" fillId="13" borderId="4" xfId="0" applyFont="1" applyFill="1" applyBorder="1" applyAlignment="1">
      <alignment horizontal="left" vertical="center" wrapText="1"/>
    </xf>
    <xf numFmtId="0" fontId="19" fillId="0" borderId="0" xfId="0" applyFont="1" applyAlignment="1">
      <alignment horizontal="center" vertical="center"/>
    </xf>
    <xf numFmtId="9" fontId="2" fillId="8" borderId="1" xfId="1" applyFont="1" applyFill="1" applyBorder="1" applyAlignment="1">
      <alignment horizontal="center" vertical="center" wrapText="1"/>
    </xf>
    <xf numFmtId="9" fontId="3" fillId="9" borderId="1" xfId="0" applyNumberFormat="1" applyFont="1" applyFill="1" applyBorder="1" applyAlignment="1">
      <alignment horizontal="left" vertical="center" wrapText="1"/>
    </xf>
    <xf numFmtId="0" fontId="3" fillId="9" borderId="1"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9" fontId="4" fillId="8" borderId="1" xfId="1"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12" fillId="0" borderId="0" xfId="0" applyFont="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9" fontId="4" fillId="8" borderId="4" xfId="1" applyFont="1" applyFill="1" applyBorder="1" applyAlignment="1">
      <alignment horizontal="left" vertical="center" wrapText="1"/>
    </xf>
    <xf numFmtId="9" fontId="4" fillId="8" borderId="9" xfId="1"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9" borderId="9" xfId="0" applyFont="1" applyFill="1" applyBorder="1" applyAlignment="1">
      <alignment horizontal="left" vertical="center" wrapText="1"/>
    </xf>
    <xf numFmtId="0" fontId="17" fillId="3" borderId="3" xfId="0" applyFont="1" applyFill="1" applyBorder="1" applyAlignment="1">
      <alignment horizontal="left" vertical="center" wrapText="1" indent="3"/>
    </xf>
    <xf numFmtId="0" fontId="17" fillId="3" borderId="18" xfId="0" applyFont="1" applyFill="1" applyBorder="1" applyAlignment="1">
      <alignment horizontal="left" vertical="center" wrapText="1" indent="3"/>
    </xf>
    <xf numFmtId="0" fontId="17" fillId="3" borderId="19" xfId="0" applyFont="1" applyFill="1" applyBorder="1" applyAlignment="1">
      <alignment horizontal="left" vertical="center" wrapText="1" indent="3"/>
    </xf>
    <xf numFmtId="0" fontId="18" fillId="9" borderId="15" xfId="0" applyFont="1" applyFill="1" applyBorder="1" applyAlignment="1">
      <alignment horizontal="left" vertical="center" indent="3"/>
    </xf>
    <xf numFmtId="0" fontId="18" fillId="9" borderId="4" xfId="0" applyFont="1" applyFill="1" applyBorder="1" applyAlignment="1">
      <alignment horizontal="left" vertical="center" indent="3"/>
    </xf>
    <xf numFmtId="0" fontId="18" fillId="12" borderId="14" xfId="0" applyFont="1" applyFill="1" applyBorder="1" applyAlignment="1">
      <alignment horizontal="left" vertical="center" indent="3"/>
    </xf>
    <xf numFmtId="0" fontId="18" fillId="12" borderId="9" xfId="0" applyFont="1" applyFill="1" applyBorder="1" applyAlignment="1">
      <alignment horizontal="left" vertical="center" indent="3"/>
    </xf>
    <xf numFmtId="0" fontId="20" fillId="0" borderId="0" xfId="0" applyFont="1" applyAlignment="1">
      <alignment horizontal="center" vertical="center"/>
    </xf>
    <xf numFmtId="9" fontId="3" fillId="9" borderId="2" xfId="0" applyNumberFormat="1" applyFont="1" applyFill="1" applyBorder="1" applyAlignment="1">
      <alignment horizontal="center" vertical="center" wrapText="1"/>
    </xf>
    <xf numFmtId="9" fontId="3" fillId="9" borderId="17" xfId="0" applyNumberFormat="1" applyFont="1" applyFill="1" applyBorder="1" applyAlignment="1">
      <alignment horizontal="center" vertical="center" wrapText="1"/>
    </xf>
    <xf numFmtId="9" fontId="3" fillId="9" borderId="20" xfId="0" applyNumberFormat="1" applyFont="1" applyFill="1" applyBorder="1" applyAlignment="1">
      <alignment horizontal="center" vertical="center" wrapText="1"/>
    </xf>
    <xf numFmtId="0" fontId="4" fillId="0" borderId="0" xfId="0" applyFont="1" applyAlignment="1">
      <alignment horizontal="left" vertical="center" wrapText="1"/>
    </xf>
    <xf numFmtId="9" fontId="4" fillId="8" borderId="4" xfId="1" applyFont="1" applyFill="1" applyBorder="1" applyAlignment="1">
      <alignment horizontal="center" vertical="center" wrapText="1"/>
    </xf>
    <xf numFmtId="9" fontId="4" fillId="8" borderId="1" xfId="1" applyFont="1" applyFill="1" applyBorder="1" applyAlignment="1">
      <alignment horizontal="center" vertical="center" wrapText="1"/>
    </xf>
    <xf numFmtId="0" fontId="2" fillId="2" borderId="17"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ardo\Documents\1ANI\Documentos\Plan%20de%20Acci&#243;n\2020\seguimiento\Diciembre\Presentaciones\Matriz%20de%20Programaci&#243;n%20y%20Seguimiento%202020%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sheetName val="Hoja1"/>
      <sheetName val="Metas por Proyecto"/>
      <sheetName val="Proyectos"/>
      <sheetName val="ODS"/>
      <sheetName val="Hoja2"/>
      <sheetName val="Campos"/>
      <sheetName val="Desplegable"/>
      <sheetName val="Metas ajustadas junio"/>
    </sheetNames>
    <sheetDataSet>
      <sheetData sheetId="0"/>
      <sheetData sheetId="1">
        <row r="28">
          <cell r="D28">
            <v>0.9291064</v>
          </cell>
        </row>
      </sheetData>
      <sheetData sheetId="2"/>
      <sheetData sheetId="3"/>
      <sheetData sheetId="4"/>
      <sheetData sheetId="5"/>
      <sheetData sheetId="6"/>
      <sheetData sheetId="7">
        <row r="4">
          <cell r="B4" t="str">
            <v>%</v>
          </cell>
        </row>
        <row r="5">
          <cell r="B5" t="str">
            <v>acceso</v>
          </cell>
        </row>
        <row r="6">
          <cell r="B6" t="str">
            <v>Accion penal y policiva</v>
          </cell>
        </row>
        <row r="7">
          <cell r="B7" t="str">
            <v>Acompañamientos</v>
          </cell>
        </row>
        <row r="8">
          <cell r="B8" t="str">
            <v>Acta</v>
          </cell>
        </row>
        <row r="9">
          <cell r="B9" t="str">
            <v>Actividades</v>
          </cell>
        </row>
        <row r="10">
          <cell r="B10" t="str">
            <v>Actualización Protocolo</v>
          </cell>
        </row>
        <row r="11">
          <cell r="B11" t="str">
            <v>Acuerdo</v>
          </cell>
        </row>
        <row r="12">
          <cell r="B12" t="str">
            <v>Adjudicación de predio</v>
          </cell>
        </row>
        <row r="13">
          <cell r="B13" t="str">
            <v>Anteproyecto</v>
          </cell>
        </row>
        <row r="14">
          <cell r="B14" t="str">
            <v>Archivo</v>
          </cell>
        </row>
        <row r="15">
          <cell r="B15" t="str">
            <v>Auditoría</v>
          </cell>
        </row>
        <row r="16">
          <cell r="B16" t="str">
            <v>Billones de pesos</v>
          </cell>
        </row>
        <row r="17">
          <cell r="B17" t="str">
            <v>boletin</v>
          </cell>
        </row>
        <row r="18">
          <cell r="B18" t="str">
            <v>Campaña</v>
          </cell>
        </row>
        <row r="19">
          <cell r="B19" t="str">
            <v>Capacitacion</v>
          </cell>
        </row>
        <row r="20">
          <cell r="B20" t="str">
            <v>Carga</v>
          </cell>
        </row>
        <row r="21">
          <cell r="B21" t="str">
            <v>Casos</v>
          </cell>
        </row>
        <row r="22">
          <cell r="B22" t="str">
            <v>Cd inventariado</v>
          </cell>
        </row>
        <row r="23">
          <cell r="B23" t="str">
            <v>Citación</v>
          </cell>
        </row>
        <row r="24">
          <cell r="B24" t="str">
            <v>Comité</v>
          </cell>
        </row>
        <row r="25">
          <cell r="B25" t="str">
            <v>Concepto</v>
          </cell>
        </row>
        <row r="26">
          <cell r="B26" t="str">
            <v>Contenidos Temáticos</v>
          </cell>
        </row>
        <row r="27">
          <cell r="B27" t="str">
            <v>Contrato Suscrito</v>
          </cell>
        </row>
        <row r="28">
          <cell r="B28" t="str">
            <v>Correos electrónicos</v>
          </cell>
        </row>
        <row r="29">
          <cell r="B29" t="str">
            <v>Cuadro Seguimiento</v>
          </cell>
        </row>
        <row r="30">
          <cell r="B30" t="str">
            <v>Cuestionario</v>
          </cell>
        </row>
        <row r="31">
          <cell r="B31" t="str">
            <v>Cumplidos</v>
          </cell>
        </row>
        <row r="32">
          <cell r="B32" t="str">
            <v>Diagnóstico</v>
          </cell>
        </row>
        <row r="33">
          <cell r="B33" t="str">
            <v>Documento</v>
          </cell>
        </row>
        <row r="34">
          <cell r="B34" t="str">
            <v>Ejecutoria realizada</v>
          </cell>
        </row>
        <row r="35">
          <cell r="B35" t="str">
            <v>Elemento</v>
          </cell>
        </row>
        <row r="36">
          <cell r="B36" t="str">
            <v>Encuestas</v>
          </cell>
        </row>
        <row r="37">
          <cell r="B37" t="str">
            <v>Entrenamiento</v>
          </cell>
        </row>
        <row r="38">
          <cell r="B38" t="str">
            <v>Escrituras revisadas</v>
          </cell>
        </row>
        <row r="39">
          <cell r="B39" t="str">
            <v>Espacio Virtual</v>
          </cell>
        </row>
        <row r="40">
          <cell r="B40" t="str">
            <v>Estudio</v>
          </cell>
        </row>
        <row r="41">
          <cell r="B41" t="str">
            <v>Evaluación</v>
          </cell>
        </row>
        <row r="42">
          <cell r="B42" t="str">
            <v>Evento</v>
          </cell>
        </row>
        <row r="43">
          <cell r="B43" t="str">
            <v>Feria</v>
          </cell>
        </row>
        <row r="44">
          <cell r="B44" t="str">
            <v>Fichas</v>
          </cell>
        </row>
        <row r="45">
          <cell r="B45" t="str">
            <v>Formato</v>
          </cell>
        </row>
        <row r="46">
          <cell r="B46" t="str">
            <v>Formato de legalización de comisión</v>
          </cell>
        </row>
        <row r="47">
          <cell r="B47" t="str">
            <v>Gestión</v>
          </cell>
        </row>
        <row r="48">
          <cell r="B48" t="str">
            <v>Gl</v>
          </cell>
        </row>
        <row r="49">
          <cell r="B49" t="str">
            <v>Glorieta</v>
          </cell>
        </row>
        <row r="50">
          <cell r="B50" t="str">
            <v>Herramienta</v>
          </cell>
        </row>
        <row r="51">
          <cell r="B51" t="str">
            <v>Informe</v>
          </cell>
        </row>
        <row r="52">
          <cell r="B52" t="str">
            <v>km</v>
          </cell>
        </row>
        <row r="53">
          <cell r="B53" t="str">
            <v>Manual Actualizado</v>
          </cell>
        </row>
        <row r="54">
          <cell r="B54" t="str">
            <v>Matriz de Riesgos</v>
          </cell>
        </row>
        <row r="55">
          <cell r="B55" t="str">
            <v>Memoria</v>
          </cell>
        </row>
        <row r="56">
          <cell r="B56" t="str">
            <v>Metodología</v>
          </cell>
        </row>
        <row r="57">
          <cell r="B57" t="str">
            <v>Miles de Dolares</v>
          </cell>
        </row>
        <row r="58">
          <cell r="B58" t="str">
            <v>Miles de millones de pesos</v>
          </cell>
        </row>
        <row r="59">
          <cell r="B59" t="str">
            <v>Millones de pesos</v>
          </cell>
        </row>
        <row r="60">
          <cell r="B60" t="str">
            <v>Minuta</v>
          </cell>
        </row>
        <row r="61">
          <cell r="B61" t="str">
            <v>Modelo</v>
          </cell>
        </row>
        <row r="62">
          <cell r="B62" t="str">
            <v>Modificaciones</v>
          </cell>
        </row>
        <row r="63">
          <cell r="B63" t="str">
            <v>Módulo</v>
          </cell>
        </row>
        <row r="64">
          <cell r="B64" t="str">
            <v>Numero de Hallazgos</v>
          </cell>
        </row>
        <row r="65">
          <cell r="B65" t="str">
            <v>Obra</v>
          </cell>
        </row>
        <row r="66">
          <cell r="B66" t="str">
            <v>Oferta revisada</v>
          </cell>
        </row>
        <row r="67">
          <cell r="B67" t="str">
            <v>Oficios</v>
          </cell>
        </row>
        <row r="68">
          <cell r="B68" t="str">
            <v>Pago</v>
          </cell>
        </row>
        <row r="69">
          <cell r="B69" t="str">
            <v>Pasaganados</v>
          </cell>
        </row>
        <row r="70">
          <cell r="B70" t="str">
            <v>Pasajeros</v>
          </cell>
        </row>
        <row r="71">
          <cell r="B71" t="str">
            <v>Pesos $</v>
          </cell>
        </row>
        <row r="72">
          <cell r="B72" t="str">
            <v>PIC diseñado</v>
          </cell>
        </row>
        <row r="73">
          <cell r="B73" t="str">
            <v>Piezas comunicativas</v>
          </cell>
        </row>
        <row r="74">
          <cell r="B74" t="str">
            <v>Plan</v>
          </cell>
        </row>
        <row r="75">
          <cell r="B75" t="str">
            <v>Pliego de Cargos</v>
          </cell>
        </row>
        <row r="76">
          <cell r="B76" t="str">
            <v>Predios</v>
          </cell>
        </row>
        <row r="77">
          <cell r="B77" t="str">
            <v>Premio</v>
          </cell>
        </row>
        <row r="78">
          <cell r="B78" t="str">
            <v>presentación</v>
          </cell>
        </row>
        <row r="79">
          <cell r="B79" t="str">
            <v>Procedimiento</v>
          </cell>
        </row>
        <row r="80">
          <cell r="B80" t="str">
            <v>Proceso</v>
          </cell>
        </row>
        <row r="81">
          <cell r="B81" t="str">
            <v>Programa</v>
          </cell>
        </row>
        <row r="82">
          <cell r="B82" t="str">
            <v>Promesas revisadas</v>
          </cell>
        </row>
        <row r="83">
          <cell r="B83" t="str">
            <v>Proyecto</v>
          </cell>
        </row>
        <row r="84">
          <cell r="B84" t="str">
            <v>Proyecto de resolución</v>
          </cell>
        </row>
        <row r="85">
          <cell r="B85" t="str">
            <v>Proyectos Estructurados</v>
          </cell>
        </row>
        <row r="86">
          <cell r="B86" t="str">
            <v>Proyectos Iniciativa Pública Adjudicados</v>
          </cell>
        </row>
        <row r="87">
          <cell r="B87" t="str">
            <v>Puente</v>
          </cell>
        </row>
        <row r="88">
          <cell r="B88" t="str">
            <v>Registros</v>
          </cell>
        </row>
        <row r="89">
          <cell r="B89" t="str">
            <v>Reporte</v>
          </cell>
        </row>
        <row r="90">
          <cell r="B90" t="str">
            <v>Reporte Unificado de Contratación</v>
          </cell>
        </row>
        <row r="91">
          <cell r="B91" t="str">
            <v>Requerimientos Atendos</v>
          </cell>
        </row>
        <row r="92">
          <cell r="B92" t="str">
            <v>Resolución</v>
          </cell>
        </row>
        <row r="93">
          <cell r="B93" t="str">
            <v>Reuniones</v>
          </cell>
        </row>
        <row r="94">
          <cell r="B94" t="str">
            <v>Seguimiento</v>
          </cell>
        </row>
        <row r="95">
          <cell r="B95" t="str">
            <v>Semáforo</v>
          </cell>
        </row>
        <row r="96">
          <cell r="B96" t="str">
            <v>Sesión</v>
          </cell>
        </row>
        <row r="97">
          <cell r="B97" t="str">
            <v>Socialización</v>
          </cell>
        </row>
        <row r="98">
          <cell r="B98" t="str">
            <v>Software parametrizado</v>
          </cell>
        </row>
        <row r="99">
          <cell r="B99" t="str">
            <v>Solicitudes atendas</v>
          </cell>
        </row>
        <row r="100">
          <cell r="B100" t="str">
            <v>Solicitudes realizadas</v>
          </cell>
        </row>
        <row r="101">
          <cell r="B101" t="str">
            <v>Taller</v>
          </cell>
        </row>
        <row r="102">
          <cell r="B102" t="str">
            <v>Tonelada</v>
          </cell>
        </row>
        <row r="103">
          <cell r="B103" t="str">
            <v>Trámite</v>
          </cell>
        </row>
        <row r="104">
          <cell r="B104" t="str">
            <v>Tribunal Arbitramento</v>
          </cell>
        </row>
        <row r="105">
          <cell r="B105" t="str">
            <v>Tunel</v>
          </cell>
        </row>
        <row r="106">
          <cell r="B106" t="str">
            <v>N.A</v>
          </cell>
        </row>
        <row r="107">
          <cell r="B107" t="str">
            <v>Und</v>
          </cell>
        </row>
        <row r="108">
          <cell r="B108" t="str">
            <v>Visitas Auditoria</v>
          </cell>
        </row>
        <row r="111">
          <cell r="B111" t="str">
            <v>Impacto</v>
          </cell>
        </row>
        <row r="112">
          <cell r="B112" t="str">
            <v>Insumo</v>
          </cell>
        </row>
        <row r="113">
          <cell r="B113" t="str">
            <v>Proceso</v>
          </cell>
        </row>
        <row r="114">
          <cell r="B114" t="str">
            <v>Producto</v>
          </cell>
        </row>
        <row r="115">
          <cell r="B115" t="str">
            <v>Resultado</v>
          </cell>
        </row>
        <row r="118">
          <cell r="B118" t="str">
            <v>Ambiental</v>
          </cell>
        </row>
        <row r="119">
          <cell r="B119" t="str">
            <v>Economia</v>
          </cell>
        </row>
        <row r="120">
          <cell r="B120" t="str">
            <v>Efectividad</v>
          </cell>
        </row>
        <row r="121">
          <cell r="B121" t="str">
            <v>Eficacia</v>
          </cell>
        </row>
        <row r="122">
          <cell r="B122" t="str">
            <v>Eficiencia</v>
          </cell>
        </row>
        <row r="123">
          <cell r="B123" t="str">
            <v>Equidad</v>
          </cell>
        </row>
        <row r="126">
          <cell r="B126" t="str">
            <v>Oficina de Comunicaciones</v>
          </cell>
        </row>
        <row r="127">
          <cell r="B127" t="str">
            <v>Oficina de Control Interno</v>
          </cell>
        </row>
        <row r="128">
          <cell r="B128" t="str">
            <v>Presidencia</v>
          </cell>
        </row>
        <row r="129">
          <cell r="B129" t="str">
            <v>Vicepresidencia Ejecutiva</v>
          </cell>
        </row>
        <row r="130">
          <cell r="B130" t="str">
            <v>Vicepresidencia de Estructuración</v>
          </cell>
        </row>
        <row r="131">
          <cell r="B131" t="str">
            <v>Vicepresidencia de Gestión Contractual</v>
          </cell>
        </row>
        <row r="132">
          <cell r="B132" t="str">
            <v xml:space="preserve">Vicepresidencia de Planeación, Riesgos y Entorno </v>
          </cell>
        </row>
        <row r="133">
          <cell r="B133" t="str">
            <v>Vicepresidencia Jurídica</v>
          </cell>
        </row>
        <row r="134">
          <cell r="B134" t="str">
            <v>Vicepresidencia Administrativa y Financiera</v>
          </cell>
        </row>
        <row r="137">
          <cell r="B137" t="str">
            <v>Carretero 1 VEJ</v>
          </cell>
        </row>
        <row r="138">
          <cell r="B138" t="str">
            <v>Carretero 2 VEJ</v>
          </cell>
        </row>
        <row r="139">
          <cell r="B139" t="str">
            <v>Carretero 3 VEJ</v>
          </cell>
        </row>
        <row r="140">
          <cell r="B140" t="str">
            <v>Carretero 4 VEJ</v>
          </cell>
        </row>
        <row r="141">
          <cell r="B141" t="str">
            <v>Carretero férreo 5 VEJ</v>
          </cell>
        </row>
        <row r="142">
          <cell r="B142" t="str">
            <v>Equipo Financiero VEJ</v>
          </cell>
        </row>
        <row r="143">
          <cell r="B143" t="str">
            <v>Carretero 1 VGC</v>
          </cell>
        </row>
        <row r="144">
          <cell r="B144" t="str">
            <v>Carretero 2 VGC</v>
          </cell>
        </row>
        <row r="145">
          <cell r="B145" t="str">
            <v>Carretero 3 VGC</v>
          </cell>
        </row>
        <row r="146">
          <cell r="B146" t="str">
            <v>Carretero 4 VGC</v>
          </cell>
        </row>
        <row r="147">
          <cell r="B147" t="str">
            <v>Carretero 5 VGC</v>
          </cell>
        </row>
        <row r="148">
          <cell r="B148" t="str">
            <v>Oficina de Comunicaciones</v>
          </cell>
        </row>
        <row r="149">
          <cell r="B149" t="str">
            <v>Presidencia</v>
          </cell>
        </row>
        <row r="150">
          <cell r="B150" t="str">
            <v>Oficina de Control Interno</v>
          </cell>
        </row>
        <row r="151">
          <cell r="B151" t="str">
            <v>Vicepresidencia Ejecutiva</v>
          </cell>
        </row>
        <row r="152">
          <cell r="B152" t="str">
            <v>Vicepresidencia de Estructuración</v>
          </cell>
        </row>
        <row r="153">
          <cell r="B153" t="str">
            <v>Vicepresidencia de Gestión Contractual</v>
          </cell>
        </row>
        <row r="154">
          <cell r="B154" t="str">
            <v xml:space="preserve">Vicepresidencia de Planeación, Riesgos y Entorno </v>
          </cell>
        </row>
        <row r="155">
          <cell r="B155" t="str">
            <v>Vicepresidencia Jurídica</v>
          </cell>
        </row>
        <row r="156">
          <cell r="B156" t="str">
            <v>Vicepresidencia Administrativa y Financiera</v>
          </cell>
        </row>
        <row r="157">
          <cell r="B157" t="str">
            <v xml:space="preserve">Equipo Proyectos Férreos </v>
          </cell>
        </row>
        <row r="158">
          <cell r="B158" t="str">
            <v>Equipo Proyectos Portuarios</v>
          </cell>
        </row>
        <row r="159">
          <cell r="B159" t="str">
            <v>Grupo Interno de Trabajo Financiero 1</v>
          </cell>
        </row>
        <row r="160">
          <cell r="B160" t="str">
            <v>Grupo Interno de Trabajo Financiero 2</v>
          </cell>
        </row>
        <row r="161">
          <cell r="B161" t="str">
            <v>Equipo Proyectos Aeroportuarios</v>
          </cell>
        </row>
        <row r="162">
          <cell r="B162" t="str">
            <v>Grupo Interno de Trabajo Planeación</v>
          </cell>
        </row>
        <row r="163">
          <cell r="B163" t="str">
            <v>Grupo Interno de Trabajo Riesgos</v>
          </cell>
        </row>
        <row r="164">
          <cell r="B164" t="str">
            <v>Grupo Interno de Trabajo Social</v>
          </cell>
        </row>
        <row r="165">
          <cell r="B165" t="str">
            <v>Grupo Interno de Trabajo Ambiental</v>
          </cell>
        </row>
        <row r="166">
          <cell r="B166" t="str">
            <v>Grupo Interno de Trabajo Predial</v>
          </cell>
        </row>
        <row r="167">
          <cell r="B167" t="str">
            <v>Grupo Interno de Trabajo Juridico Predial</v>
          </cell>
        </row>
        <row r="168">
          <cell r="B168" t="str">
            <v>Grupo Interno de Trabajo Tecnologías de la Información y las Telecomunicaciones</v>
          </cell>
        </row>
        <row r="169">
          <cell r="B169" t="str">
            <v>Grupo Interno de Trabajo Defensa Judicial</v>
          </cell>
        </row>
        <row r="170">
          <cell r="B170" t="str">
            <v>Grupo Interno de Trabajo Contratación</v>
          </cell>
        </row>
        <row r="171">
          <cell r="B171" t="str">
            <v>Grupo Interno de Trabajo Asesoría Estructuración</v>
          </cell>
        </row>
        <row r="172">
          <cell r="B172" t="str">
            <v>Grupo Interno de Trabajo Asesoría Gestión Contractual 1</v>
          </cell>
        </row>
        <row r="173">
          <cell r="B173" t="str">
            <v>Grupo Interno de Trabajo Asesoría Gestión Contractual 2</v>
          </cell>
        </row>
        <row r="174">
          <cell r="B174" t="str">
            <v>Equipo Asesoría de Gestión Contractual 3</v>
          </cell>
        </row>
        <row r="175">
          <cell r="B175" t="str">
            <v>Equipo Procesos Sancionatorios</v>
          </cell>
        </row>
        <row r="176">
          <cell r="B176" t="str">
            <v>Grupo Interno de Trabajo de Talento Humano</v>
          </cell>
        </row>
        <row r="177">
          <cell r="B177" t="str">
            <v xml:space="preserve">Disciplinario </v>
          </cell>
        </row>
        <row r="178">
          <cell r="B178" t="str">
            <v>Servicio al Ciudadano</v>
          </cell>
        </row>
        <row r="179">
          <cell r="B179" t="str">
            <v>Archivo y correspondencia</v>
          </cell>
        </row>
        <row r="180">
          <cell r="B180" t="str">
            <v>Servicios Generales</v>
          </cell>
        </row>
        <row r="181">
          <cell r="B181" t="str">
            <v>Presupuesto</v>
          </cell>
        </row>
        <row r="182">
          <cell r="B182" t="str">
            <v>Contabilidad</v>
          </cell>
        </row>
        <row r="183">
          <cell r="B183" t="str">
            <v>Tesoreria</v>
          </cell>
        </row>
        <row r="186">
          <cell r="B186" t="str">
            <v xml:space="preserve">Autopista al Mar I </v>
          </cell>
        </row>
        <row r="187">
          <cell r="B187" t="str">
            <v>Bogotá - Villavicencio</v>
          </cell>
        </row>
        <row r="188">
          <cell r="B188" t="str">
            <v>Villavicencio - Yopal</v>
          </cell>
        </row>
        <row r="189">
          <cell r="B189" t="str">
            <v>Puerta del Hierro-Carreto-Cruz del Viso</v>
          </cell>
        </row>
        <row r="190">
          <cell r="B190" t="str">
            <v>Chirajara - Fundadores</v>
          </cell>
        </row>
        <row r="191">
          <cell r="B191" t="str">
            <v>Cucuta - Pamplona</v>
          </cell>
        </row>
        <row r="192">
          <cell r="B192" t="str">
            <v>Autopista Conexión Pacífico I</v>
          </cell>
        </row>
        <row r="193">
          <cell r="B193" t="str">
            <v>Bogotá - Facatativá - Los Alpes</v>
          </cell>
        </row>
        <row r="194">
          <cell r="B194" t="str">
            <v>Bogotá - Girardot (Tercer Carril)</v>
          </cell>
        </row>
        <row r="195">
          <cell r="B195" t="str">
            <v>Briceño - Tunja - Sogamoso</v>
          </cell>
        </row>
        <row r="196">
          <cell r="B196" t="str">
            <v>Concesión autopista Bogotá – Girardot</v>
          </cell>
        </row>
        <row r="197">
          <cell r="B197" t="str">
            <v>Zona Metropolitana de Bucaramanga</v>
          </cell>
        </row>
        <row r="198">
          <cell r="B198" t="str">
            <v>Rumichaca – Pasto – Chachagüi</v>
          </cell>
        </row>
        <row r="199">
          <cell r="B199" t="str">
            <v>Vía al Puerto (Buga - Buenaventura)</v>
          </cell>
        </row>
        <row r="200">
          <cell r="B200" t="str">
            <v>Ruta del Sol III</v>
          </cell>
        </row>
        <row r="201">
          <cell r="B201" t="str">
            <v>Malla Vial del Valle del Cauca y Cauca</v>
          </cell>
        </row>
        <row r="202">
          <cell r="B202" t="str">
            <v>Ruta del Sol III</v>
          </cell>
        </row>
        <row r="203">
          <cell r="B203" t="str">
            <v xml:space="preserve">Mulalo – Loboguerrero </v>
          </cell>
        </row>
        <row r="204">
          <cell r="B204" t="str">
            <v>Ruta del Sol III</v>
          </cell>
        </row>
        <row r="205">
          <cell r="B205" t="str">
            <v>Ip Neiva - Espinal - Girardot</v>
          </cell>
        </row>
        <row r="206">
          <cell r="B206" t="str">
            <v>Girardot Honda Puerto Salgar 4g</v>
          </cell>
        </row>
        <row r="207">
          <cell r="B207" t="str">
            <v xml:space="preserve">Bucaramanga- Barranca -Yondo </v>
          </cell>
        </row>
        <row r="208">
          <cell r="B208" t="str">
            <v>Bucaramanga  - Pamplona</v>
          </cell>
        </row>
        <row r="209">
          <cell r="B209" t="str">
            <v>Ruta Caribe</v>
          </cell>
        </row>
        <row r="210">
          <cell r="B210" t="str">
            <v>Girardot - Ibagué - Cajamarca (3g)</v>
          </cell>
        </row>
        <row r="211">
          <cell r="B211" t="str">
            <v>Ip Girardot - Ibagué - Cajamarca GICA (4g)</v>
          </cell>
        </row>
        <row r="212">
          <cell r="B212" t="str">
            <v>Devinorte</v>
          </cell>
        </row>
        <row r="213">
          <cell r="B213" t="str">
            <v>Perimetral del Oriente de Cundinamarca</v>
          </cell>
        </row>
        <row r="214">
          <cell r="B214" t="str">
            <v xml:space="preserve">Sisga el Secreto </v>
          </cell>
        </row>
        <row r="215">
          <cell r="B215" t="str">
            <v>Ip Malla Vial del Meta</v>
          </cell>
        </row>
        <row r="216">
          <cell r="B216" t="str">
            <v>Pereira la Victoria</v>
          </cell>
        </row>
        <row r="217">
          <cell r="B217" t="str">
            <v>Bogotá - Villeta</v>
          </cell>
        </row>
        <row r="218">
          <cell r="B218" t="str">
            <v>Cordoba - Sucre</v>
          </cell>
        </row>
        <row r="219">
          <cell r="B219" t="str">
            <v>Area Metropolticana de Cúcuta</v>
          </cell>
        </row>
        <row r="220">
          <cell r="B220" t="str">
            <v xml:space="preserve">Ip Accesos Norte </v>
          </cell>
        </row>
        <row r="221">
          <cell r="B221" t="str">
            <v>Malla Vial del Meta (mvm) - y Zipaquirá Palenque (proyectos revertidos)</v>
          </cell>
        </row>
        <row r="222">
          <cell r="B222" t="str">
            <v xml:space="preserve">Popayan - Santander de Quilichao </v>
          </cell>
        </row>
        <row r="223">
          <cell r="B223" t="str">
            <v xml:space="preserve">Rumichaca- Pasto </v>
          </cell>
        </row>
        <row r="224">
          <cell r="B224" t="str">
            <v>Santana - Mocoa- Neiva</v>
          </cell>
        </row>
        <row r="225">
          <cell r="B225" t="str">
            <v>Pacifico 3</v>
          </cell>
        </row>
        <row r="226">
          <cell r="B226" t="str">
            <v>Pacifico 2</v>
          </cell>
        </row>
        <row r="227">
          <cell r="B227" t="str">
            <v>Pacifico 1</v>
          </cell>
        </row>
        <row r="228">
          <cell r="B228" t="str">
            <v>Conexión  Norte</v>
          </cell>
        </row>
        <row r="229">
          <cell r="B229" t="str">
            <v>Armenia - Pereira - Manizales</v>
          </cell>
        </row>
        <row r="230">
          <cell r="B230" t="str">
            <v xml:space="preserve">Autopista Rio Magdalena 2 </v>
          </cell>
        </row>
        <row r="231">
          <cell r="B231" t="str">
            <v>Cambao - Manizales</v>
          </cell>
        </row>
        <row r="232">
          <cell r="B232" t="str">
            <v>Devimed</v>
          </cell>
        </row>
        <row r="233">
          <cell r="B233" t="str">
            <v>Vias del Nus</v>
          </cell>
        </row>
        <row r="234">
          <cell r="B234" t="str">
            <v>Santa Marta - Riohacha - Paraguachón</v>
          </cell>
        </row>
        <row r="235">
          <cell r="B235" t="str">
            <v>Cartagena Barranquilla - Circunvalar de la Prosperidad 4g</v>
          </cell>
        </row>
        <row r="236">
          <cell r="B236" t="str">
            <v>Cartagena Barranquiilla - Via al Mar 1g</v>
          </cell>
        </row>
        <row r="237">
          <cell r="B237" t="str">
            <v xml:space="preserve">Transversal de las Americas </v>
          </cell>
        </row>
        <row r="238">
          <cell r="B238" t="str">
            <v>Ip Cesar Guajira</v>
          </cell>
        </row>
        <row r="239">
          <cell r="B239" t="str">
            <v>Autopista Mar 2</v>
          </cell>
        </row>
        <row r="240">
          <cell r="B240" t="str">
            <v>Antioquia - Bolivar</v>
          </cell>
        </row>
        <row r="241">
          <cell r="B241" t="str">
            <v>Ferreo-Contrato de Concesión- Fenoco s.a.</v>
          </cell>
        </row>
        <row r="242">
          <cell r="B242" t="str">
            <v>Ferreo-Contrato de obra - Dorada Chiriguana</v>
          </cell>
        </row>
        <row r="243">
          <cell r="B243" t="str">
            <v>Ferreo-Contrato de obra - Bogotá – Belencito, la Caro Zipaquirá y Bogotá -  Facatativá</v>
          </cell>
        </row>
        <row r="244">
          <cell r="B244" t="str">
            <v xml:space="preserve">Ferreo-red férrea del Pacifico </v>
          </cell>
        </row>
        <row r="245">
          <cell r="B245" t="str">
            <v xml:space="preserve">Ferreo-tren de Occidente </v>
          </cell>
        </row>
        <row r="246">
          <cell r="B246" t="str">
            <v>Tercer Carril</v>
          </cell>
        </row>
        <row r="247">
          <cell r="B247" t="str">
            <v>N.A.</v>
          </cell>
        </row>
        <row r="250">
          <cell r="B250" t="str">
            <v>Carretero</v>
          </cell>
        </row>
        <row r="251">
          <cell r="B251" t="str">
            <v>Ferreo</v>
          </cell>
        </row>
        <row r="252">
          <cell r="B252" t="str">
            <v>Portuario</v>
          </cell>
        </row>
        <row r="253">
          <cell r="B253" t="str">
            <v>Aeroportuario</v>
          </cell>
        </row>
        <row r="254">
          <cell r="B254" t="str">
            <v>N.A.</v>
          </cell>
        </row>
        <row r="257">
          <cell r="B257" t="str">
            <v>Sistema Estratégico de Planeación y Gestión</v>
          </cell>
        </row>
        <row r="258">
          <cell r="B258" t="str">
            <v>Estructuración de Proyectos de Infraestructura de Transporte</v>
          </cell>
        </row>
        <row r="259">
          <cell r="B259" t="str">
            <v>Gestión de la Contratación Pública</v>
          </cell>
        </row>
        <row r="260">
          <cell r="B260" t="str">
            <v xml:space="preserve">Gestión Contractual y Seguimiento de Proyectos de Infraestructura de Transporte </v>
          </cell>
        </row>
        <row r="261">
          <cell r="B261" t="str">
            <v>Gestión del Talento Humano</v>
          </cell>
        </row>
        <row r="262">
          <cell r="B262" t="str">
            <v>Gestión Administrativa y Financiera</v>
          </cell>
        </row>
        <row r="263">
          <cell r="B263" t="str">
            <v>Gestión Tecnológica</v>
          </cell>
        </row>
        <row r="264">
          <cell r="B264" t="str">
            <v>Gestión Jurídica</v>
          </cell>
        </row>
        <row r="265">
          <cell r="B265" t="str">
            <v>Transparencia, Participación, Servicio al Ciudadano y Comunicación</v>
          </cell>
        </row>
        <row r="266">
          <cell r="B266" t="str">
            <v>Evaluación y Control Institucional</v>
          </cell>
        </row>
        <row r="269">
          <cell r="B269" t="str">
            <v xml:space="preserve"> 1.Gobernanza e institucionalidad moderna para el transporte y la logística eficientes y seguros</v>
          </cell>
        </row>
        <row r="270">
          <cell r="B270" t="str">
            <v>2. Desarrollar proyectos de Asociación Público Privada que propendan por la intermodalidad, la movilidad y la sostenibilidad</v>
          </cell>
        </row>
        <row r="274">
          <cell r="B274" t="str">
            <v>1.1.  Fortalecer la institucionalidad de la Entidad</v>
          </cell>
        </row>
        <row r="275">
          <cell r="B275" t="str">
            <v>1.2. Generar confianza en los ciudadanos, Estado e inversionistas</v>
          </cell>
        </row>
        <row r="276">
          <cell r="B276" t="str">
            <v xml:space="preserve">2.1. Estructurar proyectos de infraestructura de transporte </v>
          </cell>
        </row>
        <row r="277">
          <cell r="B277" t="str">
            <v>2.2. Gestionar la ejecución de proyectos de infraestructura  de transporte</v>
          </cell>
        </row>
        <row r="278">
          <cell r="B278" t="str">
            <v>2.3. Gestionar la ejecución de proyectos en otros modos de transporte</v>
          </cell>
        </row>
        <row r="279">
          <cell r="B279" t="str">
            <v>2.4. Gestionar la implementación de protolocos de bioseguridad en los proyectos de infraestructura de transporte</v>
          </cell>
        </row>
        <row r="282">
          <cell r="B282" t="str">
            <v>1.1.1 Diseño e Implementación  del nuevo esquema de Gobierno Corporativo  de la ANI</v>
          </cell>
        </row>
        <row r="283">
          <cell r="B283" t="str">
            <v xml:space="preserve">1.1.2 Fortalecimiento de la capacidad de gestión y eficiencia de la ANI </v>
          </cell>
        </row>
        <row r="284">
          <cell r="B284" t="str">
            <v>1.1.3 Optimización del  sistema de información misional de la Entidad</v>
          </cell>
        </row>
        <row r="285">
          <cell r="B285" t="str">
            <v xml:space="preserve">1.2.1 Socialización con las partes interesadas, de todos los proyectos de infraestructura de transporte a cargo de la ANI.  </v>
          </cell>
        </row>
        <row r="286">
          <cell r="B286" t="str">
            <v>1.2.2 Implementación y optimización de mecanismos de transparencia para la gestión de la Entidad.</v>
          </cell>
        </row>
        <row r="287">
          <cell r="B287" t="str">
            <v>2.1.1 Diseño e implementación del Programa de concesiones 5G</v>
          </cell>
        </row>
        <row r="288">
          <cell r="B288" t="str">
            <v>2.1.2 Adjudicación de Proyectos de Infraestructura de Transporte, bajo el esquema de Asociación Público Privada</v>
          </cell>
        </row>
        <row r="289">
          <cell r="B289" t="str">
            <v>2.2.1 Ampliación de la red vial nacional (proyectos de infraestructura de transporte del modo carretero, 1a a 3a generación de concesiones)</v>
          </cell>
        </row>
        <row r="290">
          <cell r="B290" t="str">
            <v>2.2.2 Finalización de etapa de construcción e inicio de la etapa de operación de los proyectos de cuarta generación</v>
          </cell>
        </row>
        <row r="291">
          <cell r="B291" t="str">
            <v>2.2.3 Gestión para la construcción de las vías primarias bajo el esqeuma de concesiones 4G programadas para el cuatrenio</v>
          </cell>
        </row>
        <row r="292">
          <cell r="B292" t="str">
            <v>2.2.4 Gestión para la rehabilitación y mantenimiento de las vías primarias bajo el esqeuma de concesiones 4G programadas para el cuatrenio</v>
          </cell>
        </row>
        <row r="293">
          <cell r="B293" t="str">
            <v>2.3.1 Reactivación de la operación comercial en vías férreas a cargo de la ANI</v>
          </cell>
        </row>
        <row r="294">
          <cell r="B294" t="str">
            <v>2.3.2 Impulso para modernización de los aeropuertos concesionados</v>
          </cell>
        </row>
        <row r="295">
          <cell r="B295" t="str">
            <v>2.3.3 Impulso para modernización de los puertos concesionados</v>
          </cell>
        </row>
        <row r="296">
          <cell r="B296" t="str">
            <v>2.4.1 Proyectos con protocolo de bioseguridad implementado</v>
          </cell>
        </row>
        <row r="300">
          <cell r="B300" t="str">
            <v>1. Apoyar el desarrollo de la infraestructura de transporte en los diferentes modos.</v>
          </cell>
        </row>
        <row r="301">
          <cell r="B301" t="str">
            <v>2. Gestionar el desarrollo adecuado de los contratos de concesión en ejecución y la adecuada gestión de los riesgos y oportunidades de mejora de los procesos</v>
          </cell>
        </row>
        <row r="302">
          <cell r="B302" t="str">
            <v>3. Generar confianza en los ciudadanos, Estado, inversionistas, y usuarios de infraestructura.</v>
          </cell>
        </row>
        <row r="303">
          <cell r="B303" t="str">
            <v>4. Fortalecer la gestión institucional fundamentados en el mejoramiento continuo.</v>
          </cell>
        </row>
        <row r="306">
          <cell r="B306" t="str">
            <v>Amazonas</v>
          </cell>
        </row>
        <row r="307">
          <cell r="B307" t="str">
            <v>Antioquia</v>
          </cell>
        </row>
        <row r="308">
          <cell r="B308" t="str">
            <v>Arauca</v>
          </cell>
        </row>
        <row r="309">
          <cell r="B309" t="str">
            <v>Atlántico</v>
          </cell>
        </row>
        <row r="310">
          <cell r="B310" t="str">
            <v>Bolívar</v>
          </cell>
        </row>
        <row r="311">
          <cell r="B311" t="str">
            <v>Boyacá</v>
          </cell>
        </row>
        <row r="312">
          <cell r="B312" t="str">
            <v>Caldas</v>
          </cell>
        </row>
        <row r="313">
          <cell r="B313" t="str">
            <v>Caquetá</v>
          </cell>
        </row>
        <row r="314">
          <cell r="B314" t="str">
            <v>Casanare</v>
          </cell>
        </row>
        <row r="315">
          <cell r="B315" t="str">
            <v>Cauca</v>
          </cell>
        </row>
        <row r="316">
          <cell r="B316" t="str">
            <v>Cesar</v>
          </cell>
        </row>
        <row r="317">
          <cell r="B317" t="str">
            <v>Chocó</v>
          </cell>
        </row>
        <row r="318">
          <cell r="B318" t="str">
            <v>Córdoba</v>
          </cell>
        </row>
        <row r="319">
          <cell r="B319" t="str">
            <v>Cundinamarca</v>
          </cell>
        </row>
        <row r="320">
          <cell r="B320" t="str">
            <v>Guainía</v>
          </cell>
        </row>
        <row r="321">
          <cell r="B321" t="str">
            <v>Guaviare</v>
          </cell>
        </row>
        <row r="322">
          <cell r="B322" t="str">
            <v>Huila</v>
          </cell>
        </row>
        <row r="323">
          <cell r="B323" t="str">
            <v>La Guajira</v>
          </cell>
        </row>
        <row r="324">
          <cell r="B324" t="str">
            <v>Magdalena</v>
          </cell>
        </row>
        <row r="325">
          <cell r="B325" t="str">
            <v>Meta</v>
          </cell>
        </row>
        <row r="326">
          <cell r="B326" t="str">
            <v>Nariño</v>
          </cell>
        </row>
        <row r="327">
          <cell r="B327" t="str">
            <v>Norte de Santander</v>
          </cell>
        </row>
        <row r="328">
          <cell r="B328" t="str">
            <v>Putumayo</v>
          </cell>
        </row>
        <row r="329">
          <cell r="B329" t="str">
            <v>Quindío</v>
          </cell>
        </row>
        <row r="330">
          <cell r="B330" t="str">
            <v>Risaralda</v>
          </cell>
        </row>
        <row r="331">
          <cell r="B331" t="str">
            <v>San Andrés y Providencia</v>
          </cell>
        </row>
        <row r="332">
          <cell r="B332" t="str">
            <v>Santander</v>
          </cell>
        </row>
        <row r="333">
          <cell r="B333" t="str">
            <v>Sucre</v>
          </cell>
        </row>
        <row r="334">
          <cell r="B334" t="str">
            <v>Tolima</v>
          </cell>
        </row>
        <row r="335">
          <cell r="B335" t="str">
            <v>Valle del Cauca</v>
          </cell>
        </row>
        <row r="336">
          <cell r="B336" t="str">
            <v>Vaupés</v>
          </cell>
        </row>
        <row r="337">
          <cell r="B337" t="str">
            <v>Vichada</v>
          </cell>
        </row>
        <row r="338">
          <cell r="B338" t="str">
            <v>Vichada</v>
          </cell>
        </row>
        <row r="339">
          <cell r="B339" t="str">
            <v>Nación.</v>
          </cell>
        </row>
        <row r="340">
          <cell r="B340" t="str">
            <v>N.A.</v>
          </cell>
        </row>
        <row r="343">
          <cell r="B343" t="str">
            <v>1. Talento  Humano</v>
          </cell>
        </row>
        <row r="344">
          <cell r="B344" t="str">
            <v>2. Direccionamiento  Estratégico y  planeación</v>
          </cell>
        </row>
        <row r="345">
          <cell r="B345" t="str">
            <v>3. Gestión con Valores para  Resultados</v>
          </cell>
        </row>
        <row r="346">
          <cell r="B346" t="str">
            <v>4. Evaluación  de  Resultados</v>
          </cell>
        </row>
        <row r="347">
          <cell r="B347" t="str">
            <v>5. Información Y  Comunicación</v>
          </cell>
        </row>
        <row r="348">
          <cell r="B348" t="str">
            <v>6. Gestión  del Conocimiento  y  la Innovación</v>
          </cell>
        </row>
        <row r="349">
          <cell r="B349" t="str">
            <v>7. Control  Interno</v>
          </cell>
        </row>
        <row r="352">
          <cell r="B352" t="str">
            <v>1.1.   Política de  Gestión  Estratégica del Talento  Humano - GETH</v>
          </cell>
        </row>
        <row r="353">
          <cell r="B353" t="str">
            <v>1.2.   Política de Integridad</v>
          </cell>
        </row>
        <row r="354">
          <cell r="B354" t="str">
            <v>2.1.   Planeación Institucional</v>
          </cell>
        </row>
        <row r="355">
          <cell r="B355" t="str">
            <v>2.2.   Gestión Presupuestal y Eficiencia del gasto público.</v>
          </cell>
        </row>
        <row r="356">
          <cell r="B356" t="str">
            <v>3.1.   Fortalecimiento organizacional y Simplificación de procesos</v>
          </cell>
        </row>
        <row r="357">
          <cell r="B357" t="str">
            <v>3.2.   Gobierno Digital-TIC para la Gestión</v>
          </cell>
        </row>
        <row r="358">
          <cell r="B358" t="str">
            <v xml:space="preserve">3.3.   Seguridad Digital </v>
          </cell>
        </row>
        <row r="359">
          <cell r="B359" t="str">
            <v>3.4.   Defensa Jurídica</v>
          </cell>
        </row>
        <row r="360">
          <cell r="B360" t="str">
            <v>3.5.   Servicio al Ciudadano</v>
          </cell>
        </row>
        <row r="361">
          <cell r="B361" t="str">
            <v>3.6. Racionalización  de Trámites</v>
          </cell>
        </row>
        <row r="362">
          <cell r="B362" t="str">
            <v>3.7. Participación Ciudadana en la Gestión</v>
          </cell>
        </row>
        <row r="363">
          <cell r="B363" t="str">
            <v xml:space="preserve">3.8. Política Mejora Normativa </v>
          </cell>
        </row>
        <row r="364">
          <cell r="B364" t="str">
            <v xml:space="preserve">4.1. Seguimiento y  Evaluación del Desempeño Institucional </v>
          </cell>
        </row>
        <row r="365">
          <cell r="B365" t="str">
            <v>5.1. Política de Gestión Documental</v>
          </cell>
        </row>
        <row r="366">
          <cell r="B366" t="str">
            <v>5.2. Política de Transparencia, acceso a la Información Pública y lucha contra la corrupción.</v>
          </cell>
        </row>
        <row r="367">
          <cell r="B367" t="str">
            <v>6.1. Gestión del Conocimiento y  la Innovación</v>
          </cell>
        </row>
        <row r="368">
          <cell r="B368" t="str">
            <v>7.1. Control Interno</v>
          </cell>
        </row>
        <row r="372">
          <cell r="B372" t="str">
            <v>PAAC-(Plan Anticorrupción y de Atención al Ciudadano)</v>
          </cell>
        </row>
        <row r="373">
          <cell r="B373" t="str">
            <v>PINAR-(Plan Institucional de Archivos de la Entidad)­</v>
          </cell>
        </row>
        <row r="374">
          <cell r="B374" t="str">
            <v>PAA-(Plan Anual de Adquisiciones)</v>
          </cell>
        </row>
        <row r="375">
          <cell r="B375" t="str">
            <v>PAV-(Plan Anual de Vacantes)</v>
          </cell>
        </row>
        <row r="376">
          <cell r="B376" t="str">
            <v>PPRH-(Plan de Previsión de Recursos Humanos)</v>
          </cell>
        </row>
        <row r="377">
          <cell r="B377" t="str">
            <v>PETH-(Plan Estratégico de Talento Humano)</v>
          </cell>
        </row>
        <row r="378">
          <cell r="B378" t="str">
            <v>PIC-(Plan Institucional de Capacitación)</v>
          </cell>
        </row>
        <row r="379">
          <cell r="B379" t="str">
            <v>PII-(Plan de Incentivos Institucionales)</v>
          </cell>
        </row>
        <row r="380">
          <cell r="B380" t="str">
            <v>PTASST-(Plan de Trabajo Anual en Seguridad y Salud en el Trabajo)</v>
          </cell>
        </row>
        <row r="381">
          <cell r="B381" t="str">
            <v>PETI-(Plan Estratégico de Tecnologías de la Información y las Comunicaciones)</v>
          </cell>
        </row>
        <row r="382">
          <cell r="B382" t="str">
            <v>PTRSPI- (Plan de Tratamiento de Riesgos de Seguridad y Privacidad de la Información)</v>
          </cell>
        </row>
        <row r="383">
          <cell r="B383" t="str">
            <v>PSPI-(Plan de Seguridad y Privacidad de la Información)</v>
          </cell>
        </row>
        <row r="386">
          <cell r="B386" t="str">
            <v>Gestión de riesgos de corrupción – Mapa de Riesgos</v>
          </cell>
        </row>
        <row r="387">
          <cell r="B387" t="str">
            <v>Estrategia de Servicio al Ciudadano</v>
          </cell>
        </row>
        <row r="388">
          <cell r="B388" t="str">
            <v>Estrategia de Participación Ciudadana</v>
          </cell>
        </row>
        <row r="389">
          <cell r="B389" t="str">
            <v xml:space="preserve">Mecanismos de Rendición de Cuentas </v>
          </cell>
        </row>
        <row r="390">
          <cell r="B390" t="str">
            <v>Racionalización de Tramites</v>
          </cell>
        </row>
        <row r="391">
          <cell r="B391" t="str">
            <v>Transparencia en la gestión y acceso a la información pública</v>
          </cell>
        </row>
        <row r="392">
          <cell r="B392" t="str">
            <v>Iniciativas Adicionales</v>
          </cell>
        </row>
        <row r="395">
          <cell r="B395" t="str">
            <v>Actividad Riesgos Procesos-9001</v>
          </cell>
        </row>
        <row r="396">
          <cell r="B396" t="str">
            <v>Actividad Riesgo de Corrupción</v>
          </cell>
        </row>
        <row r="397">
          <cell r="B397" t="str">
            <v>Actividad Riesgo Seguridad de la Información</v>
          </cell>
        </row>
        <row r="398">
          <cell r="B398" t="str">
            <v>Actividad Riesgos Soborno-37001</v>
          </cell>
        </row>
        <row r="401">
          <cell r="B401" t="str">
            <v>Ambiente de control</v>
          </cell>
        </row>
        <row r="402">
          <cell r="B402" t="str">
            <v>Evaluación del riesgo</v>
          </cell>
        </row>
        <row r="403">
          <cell r="B403" t="str">
            <v>Actividades de control</v>
          </cell>
        </row>
        <row r="404">
          <cell r="B404" t="str">
            <v>Información y comunicación</v>
          </cell>
        </row>
        <row r="405">
          <cell r="B405" t="str">
            <v>Actividades de monitoreo</v>
          </cell>
        </row>
        <row r="408">
          <cell r="B408" t="str">
            <v>Construcción de Puentes Peatonales</v>
          </cell>
        </row>
        <row r="409">
          <cell r="B409" t="str">
            <v>Construcción de Puentes Vehiculares</v>
          </cell>
        </row>
        <row r="410">
          <cell r="B410" t="str">
            <v xml:space="preserve">Viaducto  </v>
          </cell>
        </row>
        <row r="411">
          <cell r="B411" t="str">
            <v xml:space="preserve">Intervención túneles </v>
          </cell>
        </row>
        <row r="412">
          <cell r="B412" t="str">
            <v xml:space="preserve">Sitios Críticos </v>
          </cell>
        </row>
        <row r="415">
          <cell r="B415" t="str">
            <v xml:space="preserve">Construcción Doble Calzada </v>
          </cell>
        </row>
        <row r="416">
          <cell r="B416" t="str">
            <v xml:space="preserve">Construcción Segunda Calzada </v>
          </cell>
        </row>
        <row r="417">
          <cell r="B417" t="str">
            <v>Construcción Calzada Sencilla</v>
          </cell>
        </row>
        <row r="418">
          <cell r="B418" t="str">
            <v xml:space="preserve">Construcción Tercer carril </v>
          </cell>
        </row>
        <row r="422">
          <cell r="B422" t="str">
            <v>SI</v>
          </cell>
        </row>
        <row r="425">
          <cell r="B425" t="str">
            <v>1: Fin de la pobreza</v>
          </cell>
        </row>
        <row r="426">
          <cell r="B426" t="str">
            <v>2: Hambre cero</v>
          </cell>
        </row>
        <row r="427">
          <cell r="B427" t="str">
            <v>3: Salud y bienestar</v>
          </cell>
        </row>
        <row r="428">
          <cell r="B428" t="str">
            <v>4: Educación de calidad</v>
          </cell>
        </row>
        <row r="429">
          <cell r="B429" t="str">
            <v>5: Igualdad de Género</v>
          </cell>
        </row>
        <row r="430">
          <cell r="B430" t="str">
            <v>6: Agua limpia y saneamiento</v>
          </cell>
        </row>
        <row r="431">
          <cell r="B431" t="str">
            <v>7: Energía asequible y no contaminante</v>
          </cell>
        </row>
        <row r="432">
          <cell r="B432" t="str">
            <v>8: Trabajo decente y crecimiento económico</v>
          </cell>
        </row>
        <row r="433">
          <cell r="B433" t="str">
            <v>9: Industria, innovación e infraestructura</v>
          </cell>
        </row>
        <row r="434">
          <cell r="B434" t="str">
            <v>10: Reducción de las desigualdades</v>
          </cell>
        </row>
        <row r="435">
          <cell r="B435" t="str">
            <v>11: Ciudades y comunidades sostenibles</v>
          </cell>
        </row>
        <row r="436">
          <cell r="B436" t="str">
            <v>12: Producción y consumo responsable</v>
          </cell>
        </row>
        <row r="437">
          <cell r="B437" t="str">
            <v>13: Acción por el clima</v>
          </cell>
        </row>
        <row r="438">
          <cell r="B438" t="str">
            <v>14: Vida submarina</v>
          </cell>
        </row>
        <row r="439">
          <cell r="B439" t="str">
            <v>15: Vida de ecosistemas terrestres</v>
          </cell>
        </row>
        <row r="440">
          <cell r="B440" t="str">
            <v>16: Paz, justicia e instituciones sólidas</v>
          </cell>
        </row>
        <row r="441">
          <cell r="B441" t="str">
            <v>17: Alianza para lograr los objetivos</v>
          </cell>
        </row>
      </sheetData>
      <sheetData sheetId="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BFC5-9D0B-4134-97A6-EB543B9CC769}">
  <sheetPr>
    <tabColor rgb="FF3333CC"/>
    <pageSetUpPr fitToPage="1"/>
  </sheetPr>
  <dimension ref="B2:AP53"/>
  <sheetViews>
    <sheetView showGridLines="0" tabSelected="1" showRuler="0" topLeftCell="AG31" zoomScale="50" zoomScaleNormal="50" zoomScaleSheetLayoutView="55" zoomScalePageLayoutView="40" workbookViewId="0">
      <selection activeCell="AK34" sqref="AK34"/>
    </sheetView>
  </sheetViews>
  <sheetFormatPr baseColWidth="10" defaultColWidth="11.42578125" defaultRowHeight="26.25" x14ac:dyDescent="0.25"/>
  <cols>
    <col min="1" max="1" width="9.42578125" style="1" customWidth="1"/>
    <col min="2" max="2" width="44.5703125" style="22" customWidth="1"/>
    <col min="3" max="3" width="68" style="1" customWidth="1"/>
    <col min="4" max="4" width="52.85546875" style="1" customWidth="1"/>
    <col min="5" max="5" width="42.5703125" style="1" customWidth="1"/>
    <col min="6" max="6" width="37.7109375" style="1" hidden="1" customWidth="1"/>
    <col min="7" max="8" width="27.7109375" style="1" hidden="1" customWidth="1"/>
    <col min="9" max="9" width="34.140625" style="1" hidden="1" customWidth="1"/>
    <col min="10" max="10" width="30.85546875" style="22" customWidth="1"/>
    <col min="11" max="11" width="27.7109375" style="22" customWidth="1"/>
    <col min="12" max="12" width="39.42578125" style="2" hidden="1" customWidth="1"/>
    <col min="13" max="13" width="37.7109375" style="2" hidden="1" customWidth="1"/>
    <col min="14" max="14" width="40.140625" style="2" hidden="1" customWidth="1"/>
    <col min="15" max="15" width="31.28515625" style="2" hidden="1" customWidth="1"/>
    <col min="16" max="16" width="48.28515625" style="2" customWidth="1"/>
    <col min="17" max="19" width="37.5703125" style="2" customWidth="1"/>
    <col min="20" max="20" width="36.5703125" style="2" customWidth="1"/>
    <col min="21" max="21" width="29.85546875" style="2" hidden="1" customWidth="1"/>
    <col min="22" max="23" width="27.7109375" style="2" hidden="1" customWidth="1"/>
    <col min="24" max="24" width="80.7109375" style="22" customWidth="1"/>
    <col min="25" max="25" width="39.140625" style="1" bestFit="1" customWidth="1"/>
    <col min="26" max="27" width="27.7109375" style="1" hidden="1" customWidth="1"/>
    <col min="28" max="28" width="33.140625" style="1" hidden="1" customWidth="1"/>
    <col min="29" max="29" width="27.7109375" style="1" hidden="1" customWidth="1"/>
    <col min="30" max="30" width="45.42578125" style="1" customWidth="1"/>
    <col min="31" max="31" width="73.7109375" style="1" customWidth="1"/>
    <col min="32" max="32" width="35" style="1" customWidth="1"/>
    <col min="33" max="33" width="36.7109375" style="1" customWidth="1"/>
    <col min="34" max="34" width="37.85546875" style="1" customWidth="1"/>
    <col min="35" max="36" width="47.42578125" style="1" customWidth="1"/>
    <col min="37" max="37" width="197.5703125" style="1" customWidth="1"/>
    <col min="38" max="38" width="80.140625" style="1" customWidth="1"/>
    <col min="39" max="39" width="19.85546875" style="1" customWidth="1"/>
    <col min="40" max="41" width="11.42578125" style="1"/>
    <col min="42" max="42" width="19" style="1" bestFit="1" customWidth="1"/>
    <col min="43" max="16384" width="11.42578125" style="1"/>
  </cols>
  <sheetData>
    <row r="2" spans="2:38" ht="92.25" x14ac:dyDescent="0.25">
      <c r="B2" s="182" t="s">
        <v>25</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2:38" ht="92.25" x14ac:dyDescent="0.25">
      <c r="B3" s="182" t="s">
        <v>227</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row>
    <row r="4" spans="2:38" ht="46.5" hidden="1" x14ac:dyDescent="0.25">
      <c r="K4" s="18"/>
      <c r="L4" s="3"/>
      <c r="M4" s="3"/>
      <c r="N4" s="3"/>
      <c r="O4" s="3"/>
      <c r="P4" s="3"/>
      <c r="Q4" s="3"/>
      <c r="R4" s="3"/>
      <c r="S4" s="3"/>
      <c r="T4" s="3"/>
      <c r="U4" s="3"/>
      <c r="V4" s="3"/>
      <c r="W4" s="3"/>
      <c r="X4" s="18"/>
      <c r="Y4" s="3"/>
      <c r="Z4" s="3"/>
      <c r="AA4" s="3"/>
      <c r="AB4" s="3"/>
      <c r="AC4" s="3"/>
      <c r="AD4" s="3"/>
      <c r="AE4" s="4"/>
      <c r="AF4" s="3"/>
      <c r="AG4" s="3"/>
      <c r="AH4" s="3"/>
      <c r="AI4" s="3"/>
      <c r="AJ4" s="3"/>
      <c r="AK4" s="5"/>
      <c r="AL4" s="5"/>
    </row>
    <row r="5" spans="2:38" ht="109.5" hidden="1" x14ac:dyDescent="0.25">
      <c r="D5" s="7" t="s">
        <v>0</v>
      </c>
      <c r="E5" s="8"/>
      <c r="K5" s="18"/>
      <c r="L5" s="3"/>
      <c r="M5" s="3"/>
      <c r="N5" s="3"/>
      <c r="O5" s="3"/>
      <c r="P5" s="3"/>
      <c r="Q5" s="3"/>
      <c r="R5" s="3"/>
      <c r="S5" s="3"/>
      <c r="T5" s="3"/>
      <c r="U5" s="3"/>
      <c r="V5" s="3"/>
      <c r="W5" s="3"/>
      <c r="X5" s="18"/>
      <c r="Y5" s="3"/>
      <c r="Z5" s="3"/>
      <c r="AA5" s="3"/>
      <c r="AB5" s="3"/>
      <c r="AC5" s="3"/>
      <c r="AD5" s="3"/>
      <c r="AE5" s="3"/>
      <c r="AF5" s="3"/>
      <c r="AG5" s="3"/>
      <c r="AH5" s="3"/>
      <c r="AI5" s="3"/>
      <c r="AJ5" s="3"/>
      <c r="AK5" s="9"/>
      <c r="AL5" s="9"/>
    </row>
    <row r="6" spans="2:38" ht="109.5" hidden="1" x14ac:dyDescent="0.25">
      <c r="D6" s="7" t="s">
        <v>24</v>
      </c>
      <c r="E6" s="8"/>
      <c r="I6" s="6"/>
      <c r="K6" s="18"/>
      <c r="L6" s="3"/>
      <c r="M6" s="3"/>
      <c r="N6" s="3"/>
      <c r="O6" s="3"/>
      <c r="P6" s="3"/>
      <c r="Q6" s="3"/>
      <c r="R6" s="3"/>
      <c r="S6" s="3"/>
      <c r="T6" s="3"/>
      <c r="U6" s="3"/>
      <c r="V6" s="3"/>
      <c r="W6" s="3"/>
      <c r="X6" s="18"/>
      <c r="Y6" s="3"/>
      <c r="Z6" s="3"/>
      <c r="AA6" s="3"/>
      <c r="AB6" s="3"/>
      <c r="AC6" s="3"/>
      <c r="AD6" s="3"/>
      <c r="AE6" s="3"/>
      <c r="AF6" s="3"/>
      <c r="AG6" s="3"/>
      <c r="AH6" s="3"/>
      <c r="AI6" s="3"/>
      <c r="AJ6" s="3"/>
      <c r="AK6" s="10"/>
      <c r="AL6" s="10"/>
    </row>
    <row r="7" spans="2:38" ht="46.5" x14ac:dyDescent="0.25">
      <c r="D7" s="22"/>
      <c r="E7" s="145"/>
      <c r="I7" s="6"/>
      <c r="K7" s="18"/>
      <c r="L7" s="3"/>
      <c r="M7" s="3"/>
      <c r="N7" s="3"/>
      <c r="O7" s="3"/>
      <c r="P7" s="3"/>
      <c r="Q7" s="3"/>
      <c r="R7" s="3"/>
      <c r="S7" s="3"/>
      <c r="T7" s="3"/>
      <c r="U7" s="3"/>
      <c r="V7" s="3"/>
      <c r="W7" s="3"/>
      <c r="X7" s="18"/>
      <c r="Y7" s="3"/>
      <c r="Z7" s="3"/>
      <c r="AA7" s="3"/>
      <c r="AB7" s="3"/>
      <c r="AC7" s="3"/>
      <c r="AD7" s="3"/>
      <c r="AE7" s="3"/>
      <c r="AF7" s="3"/>
      <c r="AG7" s="3"/>
      <c r="AH7" s="3"/>
      <c r="AI7" s="3"/>
      <c r="AJ7" s="3"/>
      <c r="AK7" s="10"/>
      <c r="AL7" s="10"/>
    </row>
    <row r="8" spans="2:38" ht="92.25" x14ac:dyDescent="0.25">
      <c r="B8" s="197" t="s">
        <v>158</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row>
    <row r="9" spans="2:38" ht="198" customHeight="1" x14ac:dyDescent="0.25">
      <c r="B9" s="7" t="s">
        <v>0</v>
      </c>
      <c r="C9" s="8">
        <v>1.024</v>
      </c>
      <c r="J9" s="1"/>
      <c r="K9" s="1"/>
      <c r="L9" s="1"/>
      <c r="M9" s="1"/>
      <c r="N9" s="1"/>
      <c r="O9" s="1"/>
      <c r="P9" s="1"/>
      <c r="Q9" s="1"/>
      <c r="R9" s="1"/>
      <c r="S9" s="1"/>
      <c r="T9" s="1"/>
      <c r="U9" s="1"/>
      <c r="V9" s="1"/>
      <c r="W9" s="1"/>
      <c r="X9" s="137"/>
      <c r="Y9" s="137" t="s">
        <v>205</v>
      </c>
    </row>
    <row r="10" spans="2:38" ht="150" customHeight="1" x14ac:dyDescent="0.25">
      <c r="B10" s="7" t="s">
        <v>226</v>
      </c>
      <c r="C10" s="8">
        <v>0.46899999999999997</v>
      </c>
      <c r="D10" s="22"/>
      <c r="E10" s="145"/>
      <c r="I10" s="6"/>
      <c r="K10" s="18"/>
      <c r="L10" s="3"/>
      <c r="M10" s="3"/>
      <c r="N10" s="3"/>
      <c r="O10" s="3"/>
      <c r="P10" s="3"/>
      <c r="Q10" s="3"/>
      <c r="R10" s="3"/>
      <c r="S10" s="3"/>
      <c r="T10" s="3"/>
      <c r="U10" s="3"/>
      <c r="V10" s="3"/>
      <c r="W10" s="3"/>
      <c r="X10" s="18"/>
      <c r="Y10" s="3"/>
      <c r="Z10" s="3"/>
      <c r="AA10" s="3"/>
      <c r="AB10" s="3"/>
      <c r="AC10" s="3"/>
      <c r="AD10" s="3"/>
      <c r="AE10" s="3"/>
      <c r="AF10" s="3"/>
      <c r="AG10" s="3"/>
      <c r="AH10" s="3"/>
      <c r="AI10" s="3"/>
      <c r="AJ10" s="3"/>
      <c r="AK10" s="10"/>
      <c r="AL10" s="10"/>
    </row>
    <row r="11" spans="2:38" ht="46.5" x14ac:dyDescent="0.25">
      <c r="D11" s="22"/>
      <c r="E11" s="145"/>
      <c r="I11" s="6"/>
      <c r="K11" s="18"/>
      <c r="L11" s="3"/>
      <c r="M11" s="3"/>
      <c r="N11" s="3"/>
      <c r="O11" s="3"/>
      <c r="P11" s="3"/>
      <c r="Q11" s="3"/>
      <c r="R11" s="3"/>
      <c r="S11" s="3"/>
      <c r="T11" s="3"/>
      <c r="U11" s="3"/>
      <c r="V11" s="3"/>
      <c r="W11" s="3"/>
      <c r="X11" s="18"/>
      <c r="Y11" s="3"/>
      <c r="Z11" s="3"/>
      <c r="AA11" s="3"/>
      <c r="AB11" s="3"/>
      <c r="AC11" s="3"/>
      <c r="AD11" s="3"/>
      <c r="AE11" s="3"/>
      <c r="AF11" s="3"/>
      <c r="AG11" s="3"/>
      <c r="AH11" s="3"/>
      <c r="AI11" s="3"/>
      <c r="AJ11" s="3"/>
      <c r="AK11" s="10"/>
      <c r="AL11" s="10"/>
    </row>
    <row r="12" spans="2:38" ht="27" thickBot="1" x14ac:dyDescent="0.3">
      <c r="K12" s="18"/>
      <c r="L12" s="3"/>
      <c r="M12" s="3"/>
      <c r="N12" s="3"/>
      <c r="O12" s="3"/>
      <c r="P12" s="3"/>
      <c r="Q12" s="3"/>
      <c r="R12" s="3"/>
      <c r="S12" s="3"/>
      <c r="T12" s="3"/>
      <c r="U12" s="3"/>
      <c r="V12" s="3"/>
      <c r="W12" s="3"/>
      <c r="X12" s="18"/>
      <c r="Y12" s="3"/>
      <c r="Z12" s="3"/>
      <c r="AA12" s="3"/>
      <c r="AB12" s="3"/>
      <c r="AC12" s="3"/>
      <c r="AD12" s="3"/>
      <c r="AE12" s="3"/>
      <c r="AF12" s="3"/>
      <c r="AG12" s="3"/>
      <c r="AH12" s="3"/>
      <c r="AI12" s="3"/>
      <c r="AJ12" s="3"/>
      <c r="AK12" s="3"/>
      <c r="AL12" s="3"/>
    </row>
    <row r="13" spans="2:38" ht="171.75" customHeight="1" thickBot="1" x14ac:dyDescent="0.3">
      <c r="B13" s="190" t="s">
        <v>153</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2"/>
      <c r="AF13" s="140" t="s">
        <v>18</v>
      </c>
      <c r="AG13" s="95" t="s">
        <v>102</v>
      </c>
      <c r="AH13" s="95" t="s">
        <v>19</v>
      </c>
      <c r="AI13" s="95" t="s">
        <v>20</v>
      </c>
      <c r="AJ13" s="138" t="s">
        <v>21</v>
      </c>
      <c r="AK13" s="100" t="s">
        <v>22</v>
      </c>
      <c r="AL13" s="100" t="s">
        <v>23</v>
      </c>
    </row>
    <row r="14" spans="2:38" ht="130.5" customHeight="1" thickBot="1" x14ac:dyDescent="0.3">
      <c r="B14" s="193" t="s">
        <v>156</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53" t="s">
        <v>101</v>
      </c>
      <c r="AG14" s="153">
        <v>1</v>
      </c>
      <c r="AH14" s="141">
        <v>0.5</v>
      </c>
      <c r="AI14" s="141">
        <v>0.5</v>
      </c>
      <c r="AJ14" s="141">
        <v>1</v>
      </c>
      <c r="AK14" s="165" t="s">
        <v>199</v>
      </c>
      <c r="AL14" s="143" t="s">
        <v>53</v>
      </c>
    </row>
    <row r="15" spans="2:38" ht="234.75" customHeight="1" thickBot="1" x14ac:dyDescent="0.3">
      <c r="B15" s="195" t="s">
        <v>157</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54" t="s">
        <v>101</v>
      </c>
      <c r="AG15" s="154">
        <v>1</v>
      </c>
      <c r="AH15" s="142">
        <v>0.5</v>
      </c>
      <c r="AI15" s="142">
        <v>0.5</v>
      </c>
      <c r="AJ15" s="142">
        <v>1</v>
      </c>
      <c r="AK15" s="170" t="s">
        <v>206</v>
      </c>
      <c r="AL15" s="144" t="s">
        <v>53</v>
      </c>
    </row>
    <row r="16" spans="2:38" ht="26.45" customHeight="1" thickBot="1" x14ac:dyDescent="0.3">
      <c r="F16" s="132" t="s">
        <v>1</v>
      </c>
      <c r="G16" s="133" t="s">
        <v>1</v>
      </c>
      <c r="H16" s="134" t="s">
        <v>1</v>
      </c>
      <c r="I16" s="11"/>
      <c r="L16" s="132" t="s">
        <v>1</v>
      </c>
      <c r="M16" s="133" t="s">
        <v>1</v>
      </c>
      <c r="N16" s="134" t="s">
        <v>1</v>
      </c>
      <c r="U16" s="132"/>
      <c r="V16" s="133"/>
      <c r="W16" s="134"/>
      <c r="Z16" s="132" t="s">
        <v>1</v>
      </c>
      <c r="AA16" s="133" t="s">
        <v>1</v>
      </c>
      <c r="AB16" s="134" t="s">
        <v>1</v>
      </c>
      <c r="AC16" s="135" t="s">
        <v>1</v>
      </c>
      <c r="AH16" s="12"/>
    </row>
    <row r="17" spans="2:42" ht="189.75" thickBot="1" x14ac:dyDescent="0.3">
      <c r="B17" s="13" t="s">
        <v>154</v>
      </c>
      <c r="C17" s="13" t="s">
        <v>155</v>
      </c>
      <c r="D17" s="94" t="s">
        <v>2</v>
      </c>
      <c r="E17" s="95" t="s">
        <v>49</v>
      </c>
      <c r="F17" s="96" t="s">
        <v>3</v>
      </c>
      <c r="G17" s="97" t="s">
        <v>4</v>
      </c>
      <c r="H17" s="98" t="s">
        <v>5</v>
      </c>
      <c r="I17" s="95" t="s">
        <v>6</v>
      </c>
      <c r="J17" s="95" t="s">
        <v>7</v>
      </c>
      <c r="K17" s="95" t="s">
        <v>50</v>
      </c>
      <c r="L17" s="96" t="s">
        <v>8</v>
      </c>
      <c r="M17" s="97" t="s">
        <v>4</v>
      </c>
      <c r="N17" s="98" t="s">
        <v>5</v>
      </c>
      <c r="O17" s="95" t="s">
        <v>9</v>
      </c>
      <c r="P17" s="95" t="s">
        <v>10</v>
      </c>
      <c r="Q17" s="95" t="s">
        <v>17</v>
      </c>
      <c r="R17" s="95" t="s">
        <v>18</v>
      </c>
      <c r="S17" s="95" t="s">
        <v>86</v>
      </c>
      <c r="T17" s="95" t="s">
        <v>51</v>
      </c>
      <c r="U17" s="96" t="s">
        <v>12</v>
      </c>
      <c r="V17" s="97" t="s">
        <v>4</v>
      </c>
      <c r="W17" s="98" t="s">
        <v>5</v>
      </c>
      <c r="X17" s="99" t="s">
        <v>13</v>
      </c>
      <c r="Y17" s="95" t="s">
        <v>11</v>
      </c>
      <c r="Z17" s="96" t="s">
        <v>14</v>
      </c>
      <c r="AA17" s="97" t="s">
        <v>4</v>
      </c>
      <c r="AB17" s="98" t="s">
        <v>5</v>
      </c>
      <c r="AC17" s="95" t="s">
        <v>15</v>
      </c>
      <c r="AD17" s="95" t="s">
        <v>16</v>
      </c>
      <c r="AE17" s="95" t="s">
        <v>17</v>
      </c>
      <c r="AF17" s="95" t="s">
        <v>18</v>
      </c>
      <c r="AG17" s="95" t="s">
        <v>228</v>
      </c>
      <c r="AH17" s="95" t="s">
        <v>19</v>
      </c>
      <c r="AI17" s="95" t="s">
        <v>20</v>
      </c>
      <c r="AJ17" s="138" t="s">
        <v>21</v>
      </c>
      <c r="AK17" s="100" t="s">
        <v>22</v>
      </c>
      <c r="AL17" s="100" t="s">
        <v>23</v>
      </c>
    </row>
    <row r="18" spans="2:42" ht="218.25" customHeight="1" x14ac:dyDescent="0.25">
      <c r="B18" s="127" t="s">
        <v>127</v>
      </c>
      <c r="C18" s="130" t="s">
        <v>132</v>
      </c>
      <c r="D18" s="183" t="s">
        <v>150</v>
      </c>
      <c r="E18" s="186">
        <v>0.4</v>
      </c>
      <c r="F18" s="67"/>
      <c r="G18" s="68"/>
      <c r="H18" s="69"/>
      <c r="I18" s="70"/>
      <c r="J18" s="188" t="s">
        <v>66</v>
      </c>
      <c r="K18" s="186">
        <v>0.35</v>
      </c>
      <c r="L18" s="71"/>
      <c r="M18" s="72"/>
      <c r="N18" s="73"/>
      <c r="O18" s="74"/>
      <c r="P18" s="74" t="s">
        <v>67</v>
      </c>
      <c r="Q18" s="74" t="s">
        <v>75</v>
      </c>
      <c r="R18" s="74" t="s">
        <v>30</v>
      </c>
      <c r="S18" s="28">
        <v>1</v>
      </c>
      <c r="T18" s="27">
        <v>1</v>
      </c>
      <c r="U18" s="71"/>
      <c r="V18" s="72"/>
      <c r="W18" s="73"/>
      <c r="X18" s="19" t="s">
        <v>111</v>
      </c>
      <c r="Y18" s="26">
        <v>1</v>
      </c>
      <c r="Z18" s="29"/>
      <c r="AA18" s="30"/>
      <c r="AB18" s="31"/>
      <c r="AC18" s="32"/>
      <c r="AD18" s="75" t="s">
        <v>52</v>
      </c>
      <c r="AE18" s="21" t="s">
        <v>114</v>
      </c>
      <c r="AF18" s="155" t="s">
        <v>42</v>
      </c>
      <c r="AG18" s="156">
        <v>50</v>
      </c>
      <c r="AH18" s="146">
        <v>20</v>
      </c>
      <c r="AI18" s="146">
        <v>30</v>
      </c>
      <c r="AJ18" s="146">
        <v>110</v>
      </c>
      <c r="AK18" s="19" t="s">
        <v>208</v>
      </c>
      <c r="AL18" s="33" t="s">
        <v>53</v>
      </c>
    </row>
    <row r="19" spans="2:42" ht="41.25" hidden="1" customHeight="1" x14ac:dyDescent="0.25">
      <c r="B19" s="128" t="s">
        <v>127</v>
      </c>
      <c r="C19" s="21" t="s">
        <v>132</v>
      </c>
      <c r="D19" s="184"/>
      <c r="E19" s="178"/>
      <c r="F19" s="101"/>
      <c r="G19" s="81"/>
      <c r="H19" s="82"/>
      <c r="I19" s="102"/>
      <c r="J19" s="177"/>
      <c r="K19" s="178"/>
      <c r="L19" s="77"/>
      <c r="M19" s="78"/>
      <c r="N19" s="79"/>
      <c r="O19" s="76"/>
      <c r="P19" s="76" t="s">
        <v>160</v>
      </c>
      <c r="Q19" s="76" t="s">
        <v>74</v>
      </c>
      <c r="R19" s="76" t="s">
        <v>34</v>
      </c>
      <c r="S19" s="43">
        <v>2</v>
      </c>
      <c r="T19" s="42">
        <v>0</v>
      </c>
      <c r="U19" s="77"/>
      <c r="V19" s="78"/>
      <c r="W19" s="79"/>
      <c r="X19" s="21" t="s">
        <v>103</v>
      </c>
      <c r="Y19" s="34">
        <v>0</v>
      </c>
      <c r="Z19" s="44"/>
      <c r="AA19" s="45"/>
      <c r="AB19" s="46"/>
      <c r="AC19" s="47"/>
      <c r="AD19" s="80" t="s">
        <v>55</v>
      </c>
      <c r="AE19" s="80" t="s">
        <v>55</v>
      </c>
      <c r="AF19" s="157" t="s">
        <v>55</v>
      </c>
      <c r="AG19" s="158" t="s">
        <v>55</v>
      </c>
      <c r="AH19" s="147"/>
      <c r="AI19" s="147"/>
      <c r="AJ19" s="147"/>
      <c r="AK19" s="21"/>
      <c r="AL19" s="49" t="s">
        <v>55</v>
      </c>
    </row>
    <row r="20" spans="2:42" ht="187.5" customHeight="1" x14ac:dyDescent="0.25">
      <c r="B20" s="128" t="s">
        <v>124</v>
      </c>
      <c r="C20" s="21" t="s">
        <v>133</v>
      </c>
      <c r="D20" s="184"/>
      <c r="E20" s="178"/>
      <c r="F20" s="101"/>
      <c r="G20" s="81"/>
      <c r="H20" s="82"/>
      <c r="I20" s="102"/>
      <c r="J20" s="136" t="s">
        <v>26</v>
      </c>
      <c r="K20" s="131">
        <v>0.35</v>
      </c>
      <c r="L20" s="77"/>
      <c r="M20" s="78"/>
      <c r="N20" s="79"/>
      <c r="O20" s="76"/>
      <c r="P20" s="76" t="s">
        <v>161</v>
      </c>
      <c r="Q20" s="76" t="s">
        <v>31</v>
      </c>
      <c r="R20" s="76" t="s">
        <v>32</v>
      </c>
      <c r="S20" s="43">
        <v>15</v>
      </c>
      <c r="T20" s="42">
        <v>1</v>
      </c>
      <c r="U20" s="77"/>
      <c r="V20" s="78"/>
      <c r="W20" s="79"/>
      <c r="X20" s="21" t="s">
        <v>193</v>
      </c>
      <c r="Y20" s="34">
        <v>1</v>
      </c>
      <c r="Z20" s="44"/>
      <c r="AA20" s="45"/>
      <c r="AB20" s="46"/>
      <c r="AC20" s="47"/>
      <c r="AD20" s="80" t="s">
        <v>52</v>
      </c>
      <c r="AE20" s="21" t="s">
        <v>188</v>
      </c>
      <c r="AF20" s="139" t="s">
        <v>34</v>
      </c>
      <c r="AG20" s="158">
        <v>5</v>
      </c>
      <c r="AH20" s="148">
        <v>0</v>
      </c>
      <c r="AI20" s="148">
        <v>0</v>
      </c>
      <c r="AJ20" s="148">
        <v>100</v>
      </c>
      <c r="AK20" s="21" t="s">
        <v>200</v>
      </c>
      <c r="AL20" s="49" t="s">
        <v>56</v>
      </c>
    </row>
    <row r="21" spans="2:42" ht="231" hidden="1" customHeight="1" x14ac:dyDescent="0.25">
      <c r="B21" s="128" t="s">
        <v>125</v>
      </c>
      <c r="C21" s="21" t="s">
        <v>134</v>
      </c>
      <c r="D21" s="184"/>
      <c r="E21" s="178"/>
      <c r="F21" s="101"/>
      <c r="G21" s="81"/>
      <c r="H21" s="82"/>
      <c r="I21" s="102"/>
      <c r="J21" s="177" t="s">
        <v>68</v>
      </c>
      <c r="K21" s="178">
        <v>0.3</v>
      </c>
      <c r="L21" s="77"/>
      <c r="M21" s="78"/>
      <c r="N21" s="79"/>
      <c r="O21" s="76"/>
      <c r="P21" s="76" t="s">
        <v>69</v>
      </c>
      <c r="Q21" s="76" t="s">
        <v>74</v>
      </c>
      <c r="R21" s="76" t="s">
        <v>34</v>
      </c>
      <c r="S21" s="43">
        <v>3</v>
      </c>
      <c r="T21" s="42">
        <v>0</v>
      </c>
      <c r="U21" s="77"/>
      <c r="V21" s="78"/>
      <c r="W21" s="79"/>
      <c r="X21" s="21" t="s">
        <v>103</v>
      </c>
      <c r="Y21" s="34">
        <v>0</v>
      </c>
      <c r="Z21" s="44"/>
      <c r="AA21" s="45"/>
      <c r="AB21" s="46"/>
      <c r="AC21" s="47"/>
      <c r="AD21" s="80" t="s">
        <v>55</v>
      </c>
      <c r="AE21" s="80" t="s">
        <v>55</v>
      </c>
      <c r="AF21" s="157" t="s">
        <v>55</v>
      </c>
      <c r="AG21" s="158" t="s">
        <v>55</v>
      </c>
      <c r="AH21" s="147"/>
      <c r="AI21" s="147"/>
      <c r="AJ21" s="147"/>
      <c r="AK21" s="21"/>
      <c r="AL21" s="49" t="s">
        <v>55</v>
      </c>
    </row>
    <row r="22" spans="2:42" ht="231" hidden="1" customHeight="1" x14ac:dyDescent="0.25">
      <c r="B22" s="128" t="s">
        <v>125</v>
      </c>
      <c r="C22" s="21" t="s">
        <v>135</v>
      </c>
      <c r="D22" s="184"/>
      <c r="E22" s="178"/>
      <c r="F22" s="101"/>
      <c r="G22" s="81"/>
      <c r="H22" s="82"/>
      <c r="I22" s="102"/>
      <c r="J22" s="177"/>
      <c r="K22" s="178"/>
      <c r="L22" s="77"/>
      <c r="M22" s="78"/>
      <c r="N22" s="79"/>
      <c r="O22" s="76"/>
      <c r="P22" s="76" t="s">
        <v>70</v>
      </c>
      <c r="Q22" s="76" t="s">
        <v>74</v>
      </c>
      <c r="R22" s="76" t="s">
        <v>34</v>
      </c>
      <c r="S22" s="43">
        <v>1</v>
      </c>
      <c r="T22" s="42">
        <v>0</v>
      </c>
      <c r="U22" s="77"/>
      <c r="V22" s="78"/>
      <c r="W22" s="79"/>
      <c r="X22" s="21" t="s">
        <v>103</v>
      </c>
      <c r="Y22" s="34">
        <v>0</v>
      </c>
      <c r="Z22" s="44"/>
      <c r="AA22" s="45"/>
      <c r="AB22" s="46"/>
      <c r="AC22" s="47"/>
      <c r="AD22" s="80" t="s">
        <v>55</v>
      </c>
      <c r="AE22" s="80" t="s">
        <v>55</v>
      </c>
      <c r="AF22" s="157" t="s">
        <v>55</v>
      </c>
      <c r="AG22" s="158" t="s">
        <v>55</v>
      </c>
      <c r="AH22" s="147"/>
      <c r="AI22" s="147"/>
      <c r="AJ22" s="147"/>
      <c r="AK22" s="21"/>
      <c r="AL22" s="49" t="s">
        <v>55</v>
      </c>
    </row>
    <row r="23" spans="2:42" ht="351" customHeight="1" x14ac:dyDescent="0.25">
      <c r="B23" s="128" t="s">
        <v>125</v>
      </c>
      <c r="C23" s="21" t="s">
        <v>136</v>
      </c>
      <c r="D23" s="184"/>
      <c r="E23" s="178"/>
      <c r="F23" s="101"/>
      <c r="G23" s="81"/>
      <c r="H23" s="82"/>
      <c r="I23" s="102"/>
      <c r="J23" s="177"/>
      <c r="K23" s="178"/>
      <c r="L23" s="77"/>
      <c r="M23" s="78"/>
      <c r="N23" s="79"/>
      <c r="O23" s="76"/>
      <c r="P23" s="76" t="s">
        <v>71</v>
      </c>
      <c r="Q23" s="76" t="s">
        <v>74</v>
      </c>
      <c r="R23" s="76" t="s">
        <v>34</v>
      </c>
      <c r="S23" s="43">
        <v>41</v>
      </c>
      <c r="T23" s="42">
        <v>0.35</v>
      </c>
      <c r="U23" s="77"/>
      <c r="V23" s="78"/>
      <c r="W23" s="79"/>
      <c r="X23" s="166" t="s">
        <v>162</v>
      </c>
      <c r="Y23" s="34">
        <v>1</v>
      </c>
      <c r="Z23" s="44"/>
      <c r="AA23" s="45"/>
      <c r="AB23" s="46"/>
      <c r="AC23" s="47"/>
      <c r="AD23" s="80" t="s">
        <v>52</v>
      </c>
      <c r="AE23" s="21" t="s">
        <v>114</v>
      </c>
      <c r="AF23" s="139" t="s">
        <v>42</v>
      </c>
      <c r="AG23" s="158">
        <v>100</v>
      </c>
      <c r="AH23" s="147">
        <v>97</v>
      </c>
      <c r="AI23" s="147">
        <v>87</v>
      </c>
      <c r="AJ23" s="172">
        <f>AI23/AH23</f>
        <v>0.89690721649484539</v>
      </c>
      <c r="AK23" s="21" t="s">
        <v>209</v>
      </c>
      <c r="AL23" s="49" t="s">
        <v>53</v>
      </c>
    </row>
    <row r="24" spans="2:42" ht="408.75" customHeight="1" x14ac:dyDescent="0.25">
      <c r="B24" s="128" t="s">
        <v>125</v>
      </c>
      <c r="C24" s="21" t="s">
        <v>137</v>
      </c>
      <c r="D24" s="184"/>
      <c r="E24" s="178"/>
      <c r="F24" s="101"/>
      <c r="G24" s="81"/>
      <c r="H24" s="82"/>
      <c r="I24" s="102"/>
      <c r="J24" s="177"/>
      <c r="K24" s="178"/>
      <c r="L24" s="77"/>
      <c r="M24" s="78"/>
      <c r="N24" s="79"/>
      <c r="O24" s="76"/>
      <c r="P24" s="76" t="s">
        <v>72</v>
      </c>
      <c r="Q24" s="76" t="s">
        <v>74</v>
      </c>
      <c r="R24" s="76" t="s">
        <v>34</v>
      </c>
      <c r="S24" s="43">
        <v>3</v>
      </c>
      <c r="T24" s="42">
        <v>0.35</v>
      </c>
      <c r="U24" s="77"/>
      <c r="V24" s="78"/>
      <c r="W24" s="79"/>
      <c r="X24" s="21" t="s">
        <v>163</v>
      </c>
      <c r="Y24" s="34">
        <v>1</v>
      </c>
      <c r="Z24" s="111"/>
      <c r="AA24" s="111"/>
      <c r="AB24" s="111"/>
      <c r="AC24" s="111"/>
      <c r="AD24" s="80" t="s">
        <v>52</v>
      </c>
      <c r="AE24" s="21" t="s">
        <v>114</v>
      </c>
      <c r="AF24" s="168" t="s">
        <v>42</v>
      </c>
      <c r="AG24" s="159">
        <v>60</v>
      </c>
      <c r="AH24" s="147">
        <v>58</v>
      </c>
      <c r="AI24" s="147">
        <v>58</v>
      </c>
      <c r="AJ24" s="147">
        <v>100</v>
      </c>
      <c r="AK24" s="21" t="s">
        <v>211</v>
      </c>
      <c r="AL24" s="112" t="s">
        <v>53</v>
      </c>
    </row>
    <row r="25" spans="2:42" ht="353.25" customHeight="1" thickBot="1" x14ac:dyDescent="0.3">
      <c r="B25" s="129" t="s">
        <v>126</v>
      </c>
      <c r="C25" s="20" t="s">
        <v>137</v>
      </c>
      <c r="D25" s="185"/>
      <c r="E25" s="187"/>
      <c r="F25" s="52"/>
      <c r="G25" s="103"/>
      <c r="H25" s="104"/>
      <c r="I25" s="105"/>
      <c r="J25" s="189"/>
      <c r="K25" s="187"/>
      <c r="L25" s="106"/>
      <c r="M25" s="107"/>
      <c r="N25" s="108"/>
      <c r="O25" s="109"/>
      <c r="P25" s="109" t="s">
        <v>73</v>
      </c>
      <c r="Q25" s="109" t="s">
        <v>74</v>
      </c>
      <c r="R25" s="109" t="s">
        <v>34</v>
      </c>
      <c r="S25" s="59">
        <v>4</v>
      </c>
      <c r="T25" s="60">
        <v>0.3</v>
      </c>
      <c r="U25" s="106"/>
      <c r="V25" s="107"/>
      <c r="W25" s="110"/>
      <c r="X25" s="20" t="s">
        <v>164</v>
      </c>
      <c r="Y25" s="51">
        <v>1</v>
      </c>
      <c r="Z25" s="61"/>
      <c r="AA25" s="62"/>
      <c r="AB25" s="63"/>
      <c r="AC25" s="64"/>
      <c r="AD25" s="113" t="s">
        <v>52</v>
      </c>
      <c r="AE25" s="21" t="s">
        <v>114</v>
      </c>
      <c r="AF25" s="152" t="s">
        <v>42</v>
      </c>
      <c r="AG25" s="160">
        <v>100</v>
      </c>
      <c r="AH25" s="149">
        <v>30</v>
      </c>
      <c r="AI25" s="149">
        <v>30</v>
      </c>
      <c r="AJ25" s="149">
        <v>100</v>
      </c>
      <c r="AK25" s="20" t="s">
        <v>210</v>
      </c>
      <c r="AL25" s="66" t="s">
        <v>53</v>
      </c>
      <c r="AO25" s="14"/>
      <c r="AP25" s="15"/>
    </row>
    <row r="26" spans="2:42" ht="149.25" customHeight="1" x14ac:dyDescent="0.25">
      <c r="B26" s="127" t="s">
        <v>125</v>
      </c>
      <c r="C26" s="19" t="s">
        <v>138</v>
      </c>
      <c r="D26" s="183" t="s">
        <v>76</v>
      </c>
      <c r="E26" s="186">
        <v>0.2</v>
      </c>
      <c r="F26" s="114"/>
      <c r="G26" s="68"/>
      <c r="H26" s="69"/>
      <c r="I26" s="115"/>
      <c r="J26" s="188" t="s">
        <v>77</v>
      </c>
      <c r="K26" s="186">
        <v>1</v>
      </c>
      <c r="L26" s="71"/>
      <c r="M26" s="72"/>
      <c r="N26" s="73"/>
      <c r="O26" s="74"/>
      <c r="P26" s="74" t="s">
        <v>27</v>
      </c>
      <c r="Q26" s="74" t="s">
        <v>84</v>
      </c>
      <c r="R26" s="74" t="s">
        <v>33</v>
      </c>
      <c r="S26" s="28">
        <v>8</v>
      </c>
      <c r="T26" s="27">
        <v>0.1</v>
      </c>
      <c r="U26" s="71"/>
      <c r="V26" s="72"/>
      <c r="W26" s="73"/>
      <c r="X26" s="19" t="s">
        <v>212</v>
      </c>
      <c r="Y26" s="26">
        <v>1</v>
      </c>
      <c r="Z26" s="29"/>
      <c r="AA26" s="30"/>
      <c r="AB26" s="31"/>
      <c r="AC26" s="32"/>
      <c r="AD26" s="75" t="s">
        <v>52</v>
      </c>
      <c r="AE26" s="19" t="s">
        <v>57</v>
      </c>
      <c r="AF26" s="155" t="s">
        <v>34</v>
      </c>
      <c r="AG26" s="161">
        <v>2</v>
      </c>
      <c r="AH26" s="150">
        <v>1</v>
      </c>
      <c r="AI26" s="150">
        <v>1</v>
      </c>
      <c r="AJ26" s="150">
        <v>100</v>
      </c>
      <c r="AK26" s="19" t="s">
        <v>201</v>
      </c>
      <c r="AL26" s="33">
        <v>9</v>
      </c>
      <c r="AP26" s="14"/>
    </row>
    <row r="27" spans="2:42" ht="174" customHeight="1" x14ac:dyDescent="0.25">
      <c r="B27" s="128" t="s">
        <v>125</v>
      </c>
      <c r="C27" s="21" t="s">
        <v>136</v>
      </c>
      <c r="D27" s="184"/>
      <c r="E27" s="178"/>
      <c r="F27" s="35"/>
      <c r="G27" s="81"/>
      <c r="H27" s="82"/>
      <c r="I27" s="83"/>
      <c r="J27" s="177"/>
      <c r="K27" s="178"/>
      <c r="L27" s="77"/>
      <c r="M27" s="78"/>
      <c r="N27" s="79"/>
      <c r="O27" s="76"/>
      <c r="P27" s="76" t="s">
        <v>28</v>
      </c>
      <c r="Q27" s="76" t="s">
        <v>54</v>
      </c>
      <c r="R27" s="76" t="s">
        <v>35</v>
      </c>
      <c r="S27" s="43">
        <v>3727.11</v>
      </c>
      <c r="T27" s="42">
        <v>0.15</v>
      </c>
      <c r="U27" s="77"/>
      <c r="V27" s="78"/>
      <c r="W27" s="79"/>
      <c r="X27" s="21" t="s">
        <v>165</v>
      </c>
      <c r="Y27" s="34">
        <v>1</v>
      </c>
      <c r="Z27" s="44"/>
      <c r="AA27" s="45"/>
      <c r="AB27" s="46"/>
      <c r="AC27" s="47"/>
      <c r="AD27" s="80" t="s">
        <v>54</v>
      </c>
      <c r="AE27" s="21" t="s">
        <v>110</v>
      </c>
      <c r="AF27" s="139" t="s">
        <v>36</v>
      </c>
      <c r="AG27" s="158">
        <v>231</v>
      </c>
      <c r="AH27" s="147">
        <v>0</v>
      </c>
      <c r="AI27" s="147">
        <v>35.4</v>
      </c>
      <c r="AJ27" s="147">
        <v>120</v>
      </c>
      <c r="AK27" s="21" t="s">
        <v>217</v>
      </c>
      <c r="AL27" s="49">
        <v>9</v>
      </c>
      <c r="AM27" s="171">
        <f>3045/231</f>
        <v>13.181818181818182</v>
      </c>
      <c r="AP27" s="14"/>
    </row>
    <row r="28" spans="2:42" ht="174" customHeight="1" x14ac:dyDescent="0.25">
      <c r="B28" s="128" t="s">
        <v>125</v>
      </c>
      <c r="C28" s="21" t="s">
        <v>136</v>
      </c>
      <c r="D28" s="184"/>
      <c r="E28" s="178"/>
      <c r="F28" s="35"/>
      <c r="G28" s="81"/>
      <c r="H28" s="82"/>
      <c r="I28" s="83"/>
      <c r="J28" s="177"/>
      <c r="K28" s="178"/>
      <c r="L28" s="77"/>
      <c r="M28" s="78"/>
      <c r="N28" s="79"/>
      <c r="O28" s="76"/>
      <c r="P28" s="76" t="s">
        <v>29</v>
      </c>
      <c r="Q28" s="76" t="s">
        <v>54</v>
      </c>
      <c r="R28" s="76" t="s">
        <v>37</v>
      </c>
      <c r="S28" s="43">
        <v>4907.41</v>
      </c>
      <c r="T28" s="42">
        <v>0.1</v>
      </c>
      <c r="U28" s="77"/>
      <c r="V28" s="78"/>
      <c r="W28" s="84"/>
      <c r="X28" s="21" t="s">
        <v>166</v>
      </c>
      <c r="Y28" s="34">
        <v>1</v>
      </c>
      <c r="Z28" s="44"/>
      <c r="AA28" s="45"/>
      <c r="AB28" s="46"/>
      <c r="AC28" s="47"/>
      <c r="AD28" s="80" t="s">
        <v>54</v>
      </c>
      <c r="AE28" s="21" t="s">
        <v>109</v>
      </c>
      <c r="AF28" s="139" t="s">
        <v>36</v>
      </c>
      <c r="AG28" s="158">
        <v>558</v>
      </c>
      <c r="AH28" s="147">
        <v>0</v>
      </c>
      <c r="AI28" s="147">
        <v>126.63</v>
      </c>
      <c r="AJ28" s="147">
        <v>120</v>
      </c>
      <c r="AK28" s="21" t="s">
        <v>218</v>
      </c>
      <c r="AL28" s="49">
        <v>9</v>
      </c>
      <c r="AM28" s="171">
        <f>6313/558</f>
        <v>11.313620071684587</v>
      </c>
    </row>
    <row r="29" spans="2:42" ht="159.75" customHeight="1" x14ac:dyDescent="0.25">
      <c r="B29" s="128" t="s">
        <v>125</v>
      </c>
      <c r="C29" s="21" t="s">
        <v>136</v>
      </c>
      <c r="D29" s="184"/>
      <c r="E29" s="178"/>
      <c r="F29" s="35"/>
      <c r="G29" s="81"/>
      <c r="H29" s="82"/>
      <c r="I29" s="83"/>
      <c r="J29" s="177"/>
      <c r="K29" s="178"/>
      <c r="L29" s="50"/>
      <c r="M29" s="40"/>
      <c r="N29" s="41"/>
      <c r="O29" s="43"/>
      <c r="P29" s="42" t="s">
        <v>78</v>
      </c>
      <c r="Q29" s="42" t="s">
        <v>54</v>
      </c>
      <c r="R29" s="42" t="s">
        <v>38</v>
      </c>
      <c r="S29" s="43">
        <v>10</v>
      </c>
      <c r="T29" s="42">
        <v>0.1</v>
      </c>
      <c r="U29" s="39"/>
      <c r="V29" s="40"/>
      <c r="W29" s="41"/>
      <c r="X29" s="21" t="s">
        <v>167</v>
      </c>
      <c r="Y29" s="85">
        <v>1</v>
      </c>
      <c r="Z29" s="44"/>
      <c r="AA29" s="45"/>
      <c r="AB29" s="46"/>
      <c r="AC29" s="47"/>
      <c r="AD29" s="48" t="s">
        <v>54</v>
      </c>
      <c r="AE29" s="21" t="s">
        <v>108</v>
      </c>
      <c r="AF29" s="139" t="s">
        <v>34</v>
      </c>
      <c r="AG29" s="158">
        <v>1</v>
      </c>
      <c r="AH29" s="148">
        <v>0</v>
      </c>
      <c r="AI29" s="148">
        <v>0</v>
      </c>
      <c r="AJ29" s="148">
        <v>100</v>
      </c>
      <c r="AK29" s="21" t="s">
        <v>202</v>
      </c>
      <c r="AL29" s="49">
        <v>9</v>
      </c>
    </row>
    <row r="30" spans="2:42" ht="198.75" customHeight="1" x14ac:dyDescent="0.25">
      <c r="B30" s="128" t="s">
        <v>127</v>
      </c>
      <c r="C30" s="21" t="s">
        <v>139</v>
      </c>
      <c r="D30" s="184"/>
      <c r="E30" s="178"/>
      <c r="F30" s="35"/>
      <c r="G30" s="81"/>
      <c r="H30" s="82"/>
      <c r="I30" s="83"/>
      <c r="J30" s="177"/>
      <c r="K30" s="178"/>
      <c r="L30" s="50"/>
      <c r="M30" s="40"/>
      <c r="N30" s="41"/>
      <c r="O30" s="43"/>
      <c r="P30" s="42" t="s">
        <v>79</v>
      </c>
      <c r="Q30" s="42" t="s">
        <v>85</v>
      </c>
      <c r="R30" s="42" t="s">
        <v>39</v>
      </c>
      <c r="S30" s="43">
        <v>12</v>
      </c>
      <c r="T30" s="42">
        <v>0.1</v>
      </c>
      <c r="U30" s="39"/>
      <c r="V30" s="40"/>
      <c r="W30" s="41"/>
      <c r="X30" s="21" t="s">
        <v>168</v>
      </c>
      <c r="Y30" s="85">
        <v>1</v>
      </c>
      <c r="Z30" s="44"/>
      <c r="AA30" s="45"/>
      <c r="AB30" s="46"/>
      <c r="AC30" s="47"/>
      <c r="AD30" s="48" t="s">
        <v>85</v>
      </c>
      <c r="AE30" s="21" t="s">
        <v>105</v>
      </c>
      <c r="AF30" s="139" t="s">
        <v>106</v>
      </c>
      <c r="AG30" s="158">
        <v>6</v>
      </c>
      <c r="AH30" s="148">
        <v>6</v>
      </c>
      <c r="AI30" s="148">
        <v>6</v>
      </c>
      <c r="AJ30" s="148">
        <v>100</v>
      </c>
      <c r="AK30" s="21" t="s">
        <v>219</v>
      </c>
      <c r="AL30" s="49" t="s">
        <v>58</v>
      </c>
    </row>
    <row r="31" spans="2:42" ht="181.5" customHeight="1" x14ac:dyDescent="0.25">
      <c r="B31" s="128" t="s">
        <v>125</v>
      </c>
      <c r="C31" s="21" t="s">
        <v>137</v>
      </c>
      <c r="D31" s="184"/>
      <c r="E31" s="178"/>
      <c r="F31" s="35"/>
      <c r="G31" s="81"/>
      <c r="H31" s="82"/>
      <c r="I31" s="83"/>
      <c r="J31" s="177"/>
      <c r="K31" s="178"/>
      <c r="L31" s="50"/>
      <c r="M31" s="40"/>
      <c r="N31" s="41"/>
      <c r="O31" s="43"/>
      <c r="P31" s="42" t="s">
        <v>80</v>
      </c>
      <c r="Q31" s="42" t="s">
        <v>85</v>
      </c>
      <c r="R31" s="42" t="s">
        <v>40</v>
      </c>
      <c r="S31" s="43">
        <v>8</v>
      </c>
      <c r="T31" s="42">
        <v>0.1</v>
      </c>
      <c r="U31" s="86"/>
      <c r="V31" s="40"/>
      <c r="W31" s="84"/>
      <c r="X31" s="21" t="s">
        <v>169</v>
      </c>
      <c r="Y31" s="34">
        <v>1</v>
      </c>
      <c r="Z31" s="44"/>
      <c r="AA31" s="45"/>
      <c r="AB31" s="46"/>
      <c r="AC31" s="47"/>
      <c r="AD31" s="48" t="s">
        <v>85</v>
      </c>
      <c r="AE31" s="21" t="s">
        <v>113</v>
      </c>
      <c r="AF31" s="139" t="s">
        <v>189</v>
      </c>
      <c r="AG31" s="162">
        <v>2</v>
      </c>
      <c r="AH31" s="147">
        <v>1</v>
      </c>
      <c r="AI31" s="147">
        <v>1</v>
      </c>
      <c r="AJ31" s="147">
        <v>100</v>
      </c>
      <c r="AK31" s="21" t="s">
        <v>220</v>
      </c>
      <c r="AL31" s="49">
        <v>8.9</v>
      </c>
    </row>
    <row r="32" spans="2:42" ht="195" customHeight="1" x14ac:dyDescent="0.25">
      <c r="B32" s="128" t="s">
        <v>125</v>
      </c>
      <c r="C32" s="21" t="s">
        <v>140</v>
      </c>
      <c r="D32" s="184"/>
      <c r="E32" s="178"/>
      <c r="F32" s="87"/>
      <c r="G32" s="36"/>
      <c r="H32" s="37"/>
      <c r="I32" s="38"/>
      <c r="J32" s="177"/>
      <c r="K32" s="178"/>
      <c r="L32" s="39"/>
      <c r="M32" s="88"/>
      <c r="N32" s="89"/>
      <c r="O32" s="42"/>
      <c r="P32" s="43" t="s">
        <v>81</v>
      </c>
      <c r="Q32" s="43" t="s">
        <v>59</v>
      </c>
      <c r="R32" s="43" t="s">
        <v>87</v>
      </c>
      <c r="S32" s="43">
        <v>1</v>
      </c>
      <c r="T32" s="42">
        <v>0.15</v>
      </c>
      <c r="U32" s="39"/>
      <c r="V32" s="88"/>
      <c r="W32" s="89"/>
      <c r="X32" s="21" t="s">
        <v>203</v>
      </c>
      <c r="Y32" s="34">
        <v>1</v>
      </c>
      <c r="Z32" s="44"/>
      <c r="AA32" s="45"/>
      <c r="AB32" s="46"/>
      <c r="AC32" s="47"/>
      <c r="AD32" s="48" t="s">
        <v>59</v>
      </c>
      <c r="AE32" s="21" t="s">
        <v>104</v>
      </c>
      <c r="AF32" s="139" t="s">
        <v>42</v>
      </c>
      <c r="AG32" s="162">
        <v>100</v>
      </c>
      <c r="AH32" s="147">
        <v>60</v>
      </c>
      <c r="AI32" s="147">
        <v>60</v>
      </c>
      <c r="AJ32" s="147">
        <v>100</v>
      </c>
      <c r="AK32" s="21" t="s">
        <v>204</v>
      </c>
      <c r="AL32" s="49" t="s">
        <v>64</v>
      </c>
    </row>
    <row r="33" spans="2:40" ht="136.5" customHeight="1" x14ac:dyDescent="0.25">
      <c r="B33" s="128"/>
      <c r="C33" s="21"/>
      <c r="D33" s="184"/>
      <c r="E33" s="178"/>
      <c r="F33" s="87"/>
      <c r="G33" s="36"/>
      <c r="H33" s="37"/>
      <c r="I33" s="38"/>
      <c r="J33" s="177"/>
      <c r="K33" s="178"/>
      <c r="L33" s="39"/>
      <c r="M33" s="88"/>
      <c r="N33" s="89"/>
      <c r="O33" s="42"/>
      <c r="P33" s="43" t="s">
        <v>82</v>
      </c>
      <c r="Q33" s="43" t="s">
        <v>85</v>
      </c>
      <c r="R33" s="43" t="s">
        <v>41</v>
      </c>
      <c r="S33" s="43">
        <v>0.85</v>
      </c>
      <c r="T33" s="42">
        <v>0.1</v>
      </c>
      <c r="U33" s="39"/>
      <c r="V33" s="88"/>
      <c r="W33" s="89"/>
      <c r="X33" s="21" t="s">
        <v>112</v>
      </c>
      <c r="Y33" s="34">
        <v>1</v>
      </c>
      <c r="Z33" s="44"/>
      <c r="AA33" s="45"/>
      <c r="AB33" s="46"/>
      <c r="AC33" s="47"/>
      <c r="AD33" s="48" t="s">
        <v>85</v>
      </c>
      <c r="AE33" s="21" t="s">
        <v>107</v>
      </c>
      <c r="AF33" s="139" t="s">
        <v>30</v>
      </c>
      <c r="AG33" s="162">
        <v>12</v>
      </c>
      <c r="AH33" s="147">
        <v>6</v>
      </c>
      <c r="AI33" s="147">
        <v>6</v>
      </c>
      <c r="AJ33" s="147">
        <v>100</v>
      </c>
      <c r="AK33" s="21" t="s">
        <v>195</v>
      </c>
      <c r="AL33" s="49" t="s">
        <v>63</v>
      </c>
    </row>
    <row r="34" spans="2:40" ht="239.25" customHeight="1" thickBot="1" x14ac:dyDescent="0.3">
      <c r="B34" s="128" t="s">
        <v>125</v>
      </c>
      <c r="C34" s="21" t="s">
        <v>137</v>
      </c>
      <c r="D34" s="184"/>
      <c r="E34" s="178"/>
      <c r="F34" s="35"/>
      <c r="G34" s="36"/>
      <c r="H34" s="37"/>
      <c r="I34" s="38"/>
      <c r="J34" s="177"/>
      <c r="K34" s="178"/>
      <c r="L34" s="39"/>
      <c r="M34" s="88"/>
      <c r="N34" s="89"/>
      <c r="O34" s="42"/>
      <c r="P34" s="43" t="s">
        <v>170</v>
      </c>
      <c r="Q34" s="43" t="s">
        <v>85</v>
      </c>
      <c r="R34" s="43" t="s">
        <v>88</v>
      </c>
      <c r="S34" s="43">
        <v>117</v>
      </c>
      <c r="T34" s="42">
        <v>0.1</v>
      </c>
      <c r="U34" s="39"/>
      <c r="V34" s="88"/>
      <c r="W34" s="89"/>
      <c r="X34" s="21" t="s">
        <v>171</v>
      </c>
      <c r="Y34" s="34">
        <v>1</v>
      </c>
      <c r="Z34" s="44"/>
      <c r="AA34" s="45"/>
      <c r="AB34" s="46"/>
      <c r="AC34" s="47"/>
      <c r="AD34" s="48" t="s">
        <v>85</v>
      </c>
      <c r="AE34" s="21" t="s">
        <v>88</v>
      </c>
      <c r="AF34" s="139" t="s">
        <v>172</v>
      </c>
      <c r="AG34" s="158">
        <v>117</v>
      </c>
      <c r="AH34" s="148">
        <v>117</v>
      </c>
      <c r="AI34" s="148">
        <v>117</v>
      </c>
      <c r="AJ34" s="148">
        <v>100</v>
      </c>
      <c r="AK34" s="21" t="s">
        <v>221</v>
      </c>
      <c r="AL34" s="49" t="s">
        <v>63</v>
      </c>
    </row>
    <row r="35" spans="2:40" ht="47.25" hidden="1" customHeight="1" thickBot="1" x14ac:dyDescent="0.3">
      <c r="B35" s="129" t="s">
        <v>126</v>
      </c>
      <c r="C35" s="20" t="s">
        <v>137</v>
      </c>
      <c r="D35" s="185"/>
      <c r="E35" s="187"/>
      <c r="F35" s="52"/>
      <c r="G35" s="53"/>
      <c r="H35" s="54"/>
      <c r="I35" s="55"/>
      <c r="J35" s="189"/>
      <c r="K35" s="187"/>
      <c r="L35" s="90"/>
      <c r="M35" s="91"/>
      <c r="N35" s="92"/>
      <c r="O35" s="60"/>
      <c r="P35" s="59" t="s">
        <v>83</v>
      </c>
      <c r="Q35" s="59" t="s">
        <v>85</v>
      </c>
      <c r="R35" s="59" t="s">
        <v>88</v>
      </c>
      <c r="S35" s="59">
        <v>117</v>
      </c>
      <c r="T35" s="60">
        <v>0</v>
      </c>
      <c r="U35" s="90"/>
      <c r="V35" s="91"/>
      <c r="W35" s="93"/>
      <c r="X35" s="20" t="s">
        <v>103</v>
      </c>
      <c r="Y35" s="51">
        <v>0</v>
      </c>
      <c r="Z35" s="61"/>
      <c r="AA35" s="62"/>
      <c r="AB35" s="63"/>
      <c r="AC35" s="64"/>
      <c r="AD35" s="65" t="s">
        <v>55</v>
      </c>
      <c r="AE35" s="20" t="s">
        <v>55</v>
      </c>
      <c r="AF35" s="152" t="s">
        <v>55</v>
      </c>
      <c r="AG35" s="160" t="s">
        <v>55</v>
      </c>
      <c r="AH35" s="149"/>
      <c r="AI35" s="149"/>
      <c r="AJ35" s="149"/>
      <c r="AK35" s="20"/>
      <c r="AL35" s="66" t="s">
        <v>55</v>
      </c>
    </row>
    <row r="36" spans="2:40" ht="145.5" customHeight="1" x14ac:dyDescent="0.25">
      <c r="B36" s="127" t="s">
        <v>125</v>
      </c>
      <c r="C36" s="19" t="s">
        <v>140</v>
      </c>
      <c r="D36" s="183" t="s">
        <v>89</v>
      </c>
      <c r="E36" s="186">
        <v>0.4</v>
      </c>
      <c r="F36" s="114"/>
      <c r="G36" s="116"/>
      <c r="H36" s="117"/>
      <c r="I36" s="118"/>
      <c r="J36" s="188" t="s">
        <v>90</v>
      </c>
      <c r="K36" s="202">
        <v>0.5</v>
      </c>
      <c r="L36" s="119"/>
      <c r="M36" s="120"/>
      <c r="N36" s="121"/>
      <c r="O36" s="27"/>
      <c r="P36" s="27" t="s">
        <v>91</v>
      </c>
      <c r="Q36" s="28" t="s">
        <v>45</v>
      </c>
      <c r="R36" s="27" t="s">
        <v>46</v>
      </c>
      <c r="S36" s="28">
        <v>93.5</v>
      </c>
      <c r="T36" s="27">
        <v>0.25</v>
      </c>
      <c r="U36" s="119"/>
      <c r="V36" s="120"/>
      <c r="W36" s="121"/>
      <c r="X36" s="19" t="s">
        <v>173</v>
      </c>
      <c r="Y36" s="26">
        <v>1</v>
      </c>
      <c r="Z36" s="29"/>
      <c r="AA36" s="30"/>
      <c r="AB36" s="31"/>
      <c r="AC36" s="32"/>
      <c r="AD36" s="122" t="s">
        <v>59</v>
      </c>
      <c r="AE36" s="19" t="s">
        <v>190</v>
      </c>
      <c r="AF36" s="155" t="s">
        <v>30</v>
      </c>
      <c r="AG36" s="163">
        <v>2</v>
      </c>
      <c r="AH36" s="146">
        <v>1</v>
      </c>
      <c r="AI36" s="146">
        <v>1</v>
      </c>
      <c r="AJ36" s="146">
        <v>100</v>
      </c>
      <c r="AK36" s="19" t="s">
        <v>222</v>
      </c>
      <c r="AL36" s="33">
        <v>16</v>
      </c>
      <c r="AN36" s="16"/>
    </row>
    <row r="37" spans="2:40" ht="122.25" customHeight="1" x14ac:dyDescent="0.25">
      <c r="B37" s="175" t="s">
        <v>125</v>
      </c>
      <c r="C37" s="176" t="s">
        <v>140</v>
      </c>
      <c r="D37" s="184"/>
      <c r="E37" s="178"/>
      <c r="F37" s="35"/>
      <c r="G37" s="36"/>
      <c r="H37" s="37"/>
      <c r="I37" s="38"/>
      <c r="J37" s="177"/>
      <c r="K37" s="203"/>
      <c r="L37" s="39"/>
      <c r="M37" s="40"/>
      <c r="N37" s="41"/>
      <c r="O37" s="42"/>
      <c r="P37" s="173" t="s">
        <v>92</v>
      </c>
      <c r="Q37" s="174" t="s">
        <v>100</v>
      </c>
      <c r="R37" s="173" t="s">
        <v>42</v>
      </c>
      <c r="S37" s="174">
        <v>100</v>
      </c>
      <c r="T37" s="173">
        <v>0.25</v>
      </c>
      <c r="U37" s="39"/>
      <c r="V37" s="40"/>
      <c r="W37" s="41"/>
      <c r="X37" s="21" t="s">
        <v>174</v>
      </c>
      <c r="Y37" s="34">
        <v>0.3</v>
      </c>
      <c r="Z37" s="44"/>
      <c r="AA37" s="45"/>
      <c r="AB37" s="46"/>
      <c r="AC37" s="47"/>
      <c r="AD37" s="48" t="s">
        <v>61</v>
      </c>
      <c r="AE37" s="21" t="s">
        <v>191</v>
      </c>
      <c r="AF37" s="139" t="s">
        <v>30</v>
      </c>
      <c r="AG37" s="162">
        <v>2</v>
      </c>
      <c r="AH37" s="147">
        <v>1</v>
      </c>
      <c r="AI37" s="147">
        <v>1</v>
      </c>
      <c r="AJ37" s="147">
        <v>100</v>
      </c>
      <c r="AK37" s="21" t="s">
        <v>215</v>
      </c>
      <c r="AL37" s="49">
        <v>8.17</v>
      </c>
      <c r="AN37" s="16"/>
    </row>
    <row r="38" spans="2:40" ht="148.5" customHeight="1" x14ac:dyDescent="0.25">
      <c r="B38" s="175"/>
      <c r="C38" s="176"/>
      <c r="D38" s="184"/>
      <c r="E38" s="178"/>
      <c r="F38" s="35"/>
      <c r="G38" s="36"/>
      <c r="H38" s="37"/>
      <c r="I38" s="38"/>
      <c r="J38" s="177"/>
      <c r="K38" s="203"/>
      <c r="L38" s="39"/>
      <c r="M38" s="40"/>
      <c r="N38" s="41"/>
      <c r="O38" s="42"/>
      <c r="P38" s="173"/>
      <c r="Q38" s="174"/>
      <c r="R38" s="173"/>
      <c r="S38" s="174"/>
      <c r="T38" s="173"/>
      <c r="U38" s="39"/>
      <c r="V38" s="40"/>
      <c r="W38" s="41"/>
      <c r="X38" s="167" t="s">
        <v>175</v>
      </c>
      <c r="Y38" s="34">
        <v>0.3</v>
      </c>
      <c r="Z38" s="44"/>
      <c r="AA38" s="45"/>
      <c r="AB38" s="46"/>
      <c r="AC38" s="47"/>
      <c r="AD38" s="48" t="s">
        <v>61</v>
      </c>
      <c r="AE38" s="21" t="s">
        <v>191</v>
      </c>
      <c r="AF38" s="139" t="s">
        <v>30</v>
      </c>
      <c r="AG38" s="162">
        <v>2</v>
      </c>
      <c r="AH38" s="147">
        <v>1</v>
      </c>
      <c r="AI38" s="147">
        <v>1</v>
      </c>
      <c r="AJ38" s="147">
        <v>100</v>
      </c>
      <c r="AK38" s="21" t="s">
        <v>214</v>
      </c>
      <c r="AL38" s="49">
        <v>8.17</v>
      </c>
      <c r="AN38" s="16"/>
    </row>
    <row r="39" spans="2:40" ht="402" customHeight="1" x14ac:dyDescent="0.25">
      <c r="B39" s="175"/>
      <c r="C39" s="176"/>
      <c r="D39" s="184"/>
      <c r="E39" s="178"/>
      <c r="F39" s="35"/>
      <c r="G39" s="36"/>
      <c r="H39" s="37"/>
      <c r="I39" s="38"/>
      <c r="J39" s="177"/>
      <c r="K39" s="203"/>
      <c r="L39" s="39"/>
      <c r="M39" s="40"/>
      <c r="N39" s="41"/>
      <c r="O39" s="42"/>
      <c r="P39" s="173"/>
      <c r="Q39" s="174"/>
      <c r="R39" s="173"/>
      <c r="S39" s="174"/>
      <c r="T39" s="173"/>
      <c r="U39" s="39"/>
      <c r="V39" s="40"/>
      <c r="W39" s="41"/>
      <c r="X39" s="21" t="s">
        <v>176</v>
      </c>
      <c r="Y39" s="34">
        <v>0.4</v>
      </c>
      <c r="Z39" s="44"/>
      <c r="AA39" s="45"/>
      <c r="AB39" s="46"/>
      <c r="AC39" s="47"/>
      <c r="AD39" s="48" t="s">
        <v>61</v>
      </c>
      <c r="AE39" s="21" t="s">
        <v>191</v>
      </c>
      <c r="AF39" s="139" t="s">
        <v>30</v>
      </c>
      <c r="AG39" s="162">
        <v>1</v>
      </c>
      <c r="AH39" s="147">
        <v>1</v>
      </c>
      <c r="AI39" s="147">
        <v>1</v>
      </c>
      <c r="AJ39" s="147">
        <v>100</v>
      </c>
      <c r="AK39" s="21" t="s">
        <v>213</v>
      </c>
      <c r="AL39" s="49">
        <v>8.17</v>
      </c>
      <c r="AN39" s="16"/>
    </row>
    <row r="40" spans="2:40" ht="156" customHeight="1" x14ac:dyDescent="0.25">
      <c r="B40" s="175"/>
      <c r="C40" s="176"/>
      <c r="D40" s="184"/>
      <c r="E40" s="178"/>
      <c r="F40" s="35"/>
      <c r="G40" s="36"/>
      <c r="H40" s="37"/>
      <c r="I40" s="38"/>
      <c r="J40" s="177"/>
      <c r="K40" s="203"/>
      <c r="L40" s="39"/>
      <c r="M40" s="40"/>
      <c r="N40" s="41"/>
      <c r="O40" s="42"/>
      <c r="P40" s="42" t="s">
        <v>93</v>
      </c>
      <c r="Q40" s="43" t="s">
        <v>47</v>
      </c>
      <c r="R40" s="42" t="s">
        <v>42</v>
      </c>
      <c r="S40" s="43">
        <v>100</v>
      </c>
      <c r="T40" s="42">
        <v>0.25</v>
      </c>
      <c r="U40" s="39"/>
      <c r="V40" s="40"/>
      <c r="W40" s="41"/>
      <c r="X40" s="21" t="s">
        <v>177</v>
      </c>
      <c r="Y40" s="34">
        <v>1</v>
      </c>
      <c r="Z40" s="44"/>
      <c r="AA40" s="45"/>
      <c r="AB40" s="46"/>
      <c r="AC40" s="47"/>
      <c r="AD40" s="48" t="s">
        <v>62</v>
      </c>
      <c r="AE40" s="21" t="s">
        <v>192</v>
      </c>
      <c r="AF40" s="139" t="s">
        <v>42</v>
      </c>
      <c r="AG40" s="162">
        <v>100</v>
      </c>
      <c r="AH40" s="147">
        <v>30</v>
      </c>
      <c r="AI40" s="147">
        <v>20</v>
      </c>
      <c r="AJ40" s="147">
        <v>100</v>
      </c>
      <c r="AK40" s="21" t="s">
        <v>207</v>
      </c>
      <c r="AL40" s="49">
        <v>16.170000000000002</v>
      </c>
      <c r="AN40" s="16"/>
    </row>
    <row r="41" spans="2:40" ht="77.25" hidden="1" customHeight="1" x14ac:dyDescent="0.25">
      <c r="B41" s="175"/>
      <c r="C41" s="176"/>
      <c r="D41" s="184"/>
      <c r="E41" s="178"/>
      <c r="F41" s="35"/>
      <c r="G41" s="36"/>
      <c r="H41" s="37"/>
      <c r="I41" s="38"/>
      <c r="J41" s="177"/>
      <c r="K41" s="203"/>
      <c r="L41" s="39"/>
      <c r="M41" s="40"/>
      <c r="N41" s="41"/>
      <c r="O41" s="42"/>
      <c r="P41" s="42" t="s">
        <v>128</v>
      </c>
      <c r="Q41" s="43" t="s">
        <v>130</v>
      </c>
      <c r="R41" s="42" t="s">
        <v>42</v>
      </c>
      <c r="S41" s="43">
        <v>100</v>
      </c>
      <c r="T41" s="42">
        <v>0</v>
      </c>
      <c r="U41" s="39"/>
      <c r="V41" s="40"/>
      <c r="W41" s="41"/>
      <c r="X41" s="21" t="s">
        <v>144</v>
      </c>
      <c r="Y41" s="34">
        <v>0</v>
      </c>
      <c r="Z41" s="44"/>
      <c r="AA41" s="45"/>
      <c r="AB41" s="46"/>
      <c r="AC41" s="47"/>
      <c r="AD41" s="48" t="s">
        <v>59</v>
      </c>
      <c r="AE41" s="21" t="s">
        <v>55</v>
      </c>
      <c r="AF41" s="139" t="s">
        <v>55</v>
      </c>
      <c r="AG41" s="162" t="s">
        <v>55</v>
      </c>
      <c r="AH41" s="147"/>
      <c r="AI41" s="147"/>
      <c r="AJ41" s="147"/>
      <c r="AK41" s="21"/>
      <c r="AL41" s="49" t="s">
        <v>55</v>
      </c>
      <c r="AN41" s="16"/>
    </row>
    <row r="42" spans="2:40" ht="141" customHeight="1" x14ac:dyDescent="0.25">
      <c r="B42" s="175"/>
      <c r="C42" s="176"/>
      <c r="D42" s="184"/>
      <c r="E42" s="178"/>
      <c r="F42" s="35"/>
      <c r="G42" s="36"/>
      <c r="H42" s="37"/>
      <c r="I42" s="38"/>
      <c r="J42" s="177"/>
      <c r="K42" s="203"/>
      <c r="L42" s="39"/>
      <c r="M42" s="40"/>
      <c r="N42" s="41"/>
      <c r="O42" s="42"/>
      <c r="P42" s="173" t="s">
        <v>129</v>
      </c>
      <c r="Q42" s="174" t="s">
        <v>131</v>
      </c>
      <c r="R42" s="173" t="s">
        <v>42</v>
      </c>
      <c r="S42" s="174">
        <v>100</v>
      </c>
      <c r="T42" s="173">
        <v>0.25</v>
      </c>
      <c r="U42" s="39"/>
      <c r="V42" s="40"/>
      <c r="W42" s="41"/>
      <c r="X42" s="21" t="s">
        <v>145</v>
      </c>
      <c r="Y42" s="34">
        <v>0.4</v>
      </c>
      <c r="Z42" s="44"/>
      <c r="AA42" s="45"/>
      <c r="AB42" s="46"/>
      <c r="AC42" s="47"/>
      <c r="AD42" s="48" t="s">
        <v>146</v>
      </c>
      <c r="AE42" s="21" t="s">
        <v>147</v>
      </c>
      <c r="AF42" s="139" t="s">
        <v>32</v>
      </c>
      <c r="AG42" s="162">
        <v>4</v>
      </c>
      <c r="AH42" s="147">
        <v>2</v>
      </c>
      <c r="AI42" s="147">
        <v>2</v>
      </c>
      <c r="AJ42" s="147">
        <v>100</v>
      </c>
      <c r="AK42" s="21" t="s">
        <v>216</v>
      </c>
      <c r="AL42" s="49">
        <v>5</v>
      </c>
      <c r="AN42" s="16"/>
    </row>
    <row r="43" spans="2:40" ht="178.5" customHeight="1" x14ac:dyDescent="0.25">
      <c r="B43" s="175"/>
      <c r="C43" s="176"/>
      <c r="D43" s="184"/>
      <c r="E43" s="178"/>
      <c r="F43" s="35"/>
      <c r="G43" s="36"/>
      <c r="H43" s="37"/>
      <c r="I43" s="38"/>
      <c r="J43" s="177"/>
      <c r="K43" s="203"/>
      <c r="L43" s="39"/>
      <c r="M43" s="40"/>
      <c r="N43" s="41"/>
      <c r="O43" s="42"/>
      <c r="P43" s="173"/>
      <c r="Q43" s="174"/>
      <c r="R43" s="173"/>
      <c r="S43" s="174"/>
      <c r="T43" s="173"/>
      <c r="U43" s="39"/>
      <c r="V43" s="40"/>
      <c r="W43" s="41"/>
      <c r="X43" s="21" t="s">
        <v>151</v>
      </c>
      <c r="Y43" s="34">
        <v>0.2</v>
      </c>
      <c r="Z43" s="44"/>
      <c r="AA43" s="45"/>
      <c r="AB43" s="46"/>
      <c r="AC43" s="47"/>
      <c r="AD43" s="48" t="s">
        <v>146</v>
      </c>
      <c r="AE43" s="21" t="s">
        <v>148</v>
      </c>
      <c r="AF43" s="139" t="s">
        <v>42</v>
      </c>
      <c r="AG43" s="162">
        <v>25</v>
      </c>
      <c r="AH43" s="147">
        <v>25</v>
      </c>
      <c r="AI43" s="147">
        <v>24</v>
      </c>
      <c r="AJ43" s="147">
        <v>96</v>
      </c>
      <c r="AK43" s="21" t="s">
        <v>194</v>
      </c>
      <c r="AL43" s="49">
        <v>5</v>
      </c>
      <c r="AN43" s="16"/>
    </row>
    <row r="44" spans="2:40" ht="152.25" customHeight="1" x14ac:dyDescent="0.25">
      <c r="B44" s="175"/>
      <c r="C44" s="176"/>
      <c r="D44" s="184"/>
      <c r="E44" s="178"/>
      <c r="F44" s="35"/>
      <c r="G44" s="36"/>
      <c r="H44" s="37"/>
      <c r="I44" s="38"/>
      <c r="J44" s="177"/>
      <c r="K44" s="203"/>
      <c r="L44" s="39"/>
      <c r="M44" s="40"/>
      <c r="N44" s="41"/>
      <c r="O44" s="42"/>
      <c r="P44" s="173"/>
      <c r="Q44" s="174"/>
      <c r="R44" s="173"/>
      <c r="S44" s="174"/>
      <c r="T44" s="173"/>
      <c r="U44" s="39"/>
      <c r="V44" s="40"/>
      <c r="W44" s="41"/>
      <c r="X44" s="21" t="s">
        <v>152</v>
      </c>
      <c r="Y44" s="34">
        <v>0.2</v>
      </c>
      <c r="Z44" s="44"/>
      <c r="AA44" s="45"/>
      <c r="AB44" s="46"/>
      <c r="AC44" s="47"/>
      <c r="AD44" s="48" t="s">
        <v>146</v>
      </c>
      <c r="AE44" s="21" t="s">
        <v>149</v>
      </c>
      <c r="AF44" s="139" t="s">
        <v>42</v>
      </c>
      <c r="AG44" s="162">
        <v>45</v>
      </c>
      <c r="AH44" s="147">
        <v>45</v>
      </c>
      <c r="AI44" s="147">
        <v>38</v>
      </c>
      <c r="AJ44" s="147">
        <v>84</v>
      </c>
      <c r="AK44" s="21" t="s">
        <v>194</v>
      </c>
      <c r="AL44" s="49"/>
      <c r="AN44" s="16"/>
    </row>
    <row r="45" spans="2:40" ht="158.25" customHeight="1" x14ac:dyDescent="0.25">
      <c r="B45" s="175"/>
      <c r="C45" s="176"/>
      <c r="D45" s="184"/>
      <c r="E45" s="178"/>
      <c r="F45" s="35"/>
      <c r="G45" s="36"/>
      <c r="H45" s="37"/>
      <c r="I45" s="38"/>
      <c r="J45" s="177"/>
      <c r="K45" s="203"/>
      <c r="L45" s="39"/>
      <c r="M45" s="40"/>
      <c r="N45" s="41"/>
      <c r="O45" s="42"/>
      <c r="P45" s="173"/>
      <c r="Q45" s="174"/>
      <c r="R45" s="173"/>
      <c r="S45" s="174"/>
      <c r="T45" s="173"/>
      <c r="U45" s="39"/>
      <c r="V45" s="40"/>
      <c r="W45" s="41"/>
      <c r="X45" s="21" t="s">
        <v>178</v>
      </c>
      <c r="Y45" s="34">
        <v>0.2</v>
      </c>
      <c r="Z45" s="44"/>
      <c r="AA45" s="45"/>
      <c r="AB45" s="46"/>
      <c r="AC45" s="47"/>
      <c r="AD45" s="48" t="s">
        <v>59</v>
      </c>
      <c r="AE45" s="21" t="s">
        <v>179</v>
      </c>
      <c r="AF45" s="139" t="s">
        <v>180</v>
      </c>
      <c r="AG45" s="162">
        <v>1</v>
      </c>
      <c r="AH45" s="147">
        <v>0</v>
      </c>
      <c r="AI45" s="147">
        <v>0</v>
      </c>
      <c r="AJ45" s="147">
        <v>100</v>
      </c>
      <c r="AK45" s="204" t="s">
        <v>223</v>
      </c>
      <c r="AL45" s="49">
        <v>5</v>
      </c>
      <c r="AN45" s="16"/>
    </row>
    <row r="46" spans="2:40" ht="211.15" hidden="1" customHeight="1" x14ac:dyDescent="0.25">
      <c r="B46" s="128" t="s">
        <v>125</v>
      </c>
      <c r="C46" s="21" t="s">
        <v>141</v>
      </c>
      <c r="D46" s="184"/>
      <c r="E46" s="178"/>
      <c r="F46" s="35"/>
      <c r="G46" s="36"/>
      <c r="H46" s="37"/>
      <c r="I46" s="38"/>
      <c r="J46" s="177" t="s">
        <v>94</v>
      </c>
      <c r="K46" s="178">
        <v>0.3</v>
      </c>
      <c r="L46" s="50"/>
      <c r="M46" s="40"/>
      <c r="N46" s="41"/>
      <c r="O46" s="43"/>
      <c r="P46" s="43" t="s">
        <v>95</v>
      </c>
      <c r="Q46" s="43" t="s">
        <v>43</v>
      </c>
      <c r="R46" s="42" t="s">
        <v>42</v>
      </c>
      <c r="S46" s="43">
        <v>100</v>
      </c>
      <c r="T46" s="42">
        <v>0</v>
      </c>
      <c r="U46" s="50"/>
      <c r="V46" s="40"/>
      <c r="W46" s="41"/>
      <c r="X46" s="21" t="s">
        <v>144</v>
      </c>
      <c r="Y46" s="34">
        <v>0</v>
      </c>
      <c r="Z46" s="44"/>
      <c r="AA46" s="45"/>
      <c r="AB46" s="46"/>
      <c r="AC46" s="47"/>
      <c r="AD46" s="48" t="s">
        <v>59</v>
      </c>
      <c r="AE46" s="21" t="s">
        <v>55</v>
      </c>
      <c r="AF46" s="139" t="s">
        <v>55</v>
      </c>
      <c r="AG46" s="162" t="s">
        <v>55</v>
      </c>
      <c r="AH46" s="151"/>
      <c r="AI46" s="147"/>
      <c r="AJ46" s="147"/>
      <c r="AK46" s="21"/>
      <c r="AL46" s="49" t="s">
        <v>55</v>
      </c>
    </row>
    <row r="47" spans="2:40" ht="159.75" customHeight="1" x14ac:dyDescent="0.25">
      <c r="B47" s="128"/>
      <c r="C47" s="21"/>
      <c r="D47" s="184"/>
      <c r="E47" s="178"/>
      <c r="F47" s="35"/>
      <c r="G47" s="36"/>
      <c r="H47" s="37"/>
      <c r="I47" s="38"/>
      <c r="J47" s="177"/>
      <c r="K47" s="178"/>
      <c r="L47" s="50"/>
      <c r="M47" s="40"/>
      <c r="N47" s="41"/>
      <c r="O47" s="43"/>
      <c r="P47" s="179" t="s">
        <v>96</v>
      </c>
      <c r="Q47" s="179" t="s">
        <v>44</v>
      </c>
      <c r="R47" s="198" t="s">
        <v>42</v>
      </c>
      <c r="S47" s="179">
        <v>100</v>
      </c>
      <c r="T47" s="198">
        <v>1</v>
      </c>
      <c r="U47" s="50"/>
      <c r="V47" s="40"/>
      <c r="W47" s="41"/>
      <c r="X47" s="21" t="s">
        <v>181</v>
      </c>
      <c r="Y47" s="34">
        <v>0.4</v>
      </c>
      <c r="Z47" s="44"/>
      <c r="AA47" s="45"/>
      <c r="AB47" s="46"/>
      <c r="AC47" s="47"/>
      <c r="AD47" s="48" t="s">
        <v>59</v>
      </c>
      <c r="AE47" s="21" t="s">
        <v>104</v>
      </c>
      <c r="AF47" s="139" t="s">
        <v>30</v>
      </c>
      <c r="AG47" s="162">
        <v>1</v>
      </c>
      <c r="AH47" s="169">
        <v>0</v>
      </c>
      <c r="AI47" s="147">
        <v>0</v>
      </c>
      <c r="AJ47" s="147">
        <v>100</v>
      </c>
      <c r="AK47" s="21" t="s">
        <v>196</v>
      </c>
      <c r="AL47" s="49"/>
    </row>
    <row r="48" spans="2:40" ht="150.75" customHeight="1" x14ac:dyDescent="0.25">
      <c r="B48" s="128"/>
      <c r="C48" s="21"/>
      <c r="D48" s="184"/>
      <c r="E48" s="178"/>
      <c r="F48" s="35"/>
      <c r="G48" s="36"/>
      <c r="H48" s="37"/>
      <c r="I48" s="38"/>
      <c r="J48" s="177"/>
      <c r="K48" s="178"/>
      <c r="L48" s="50"/>
      <c r="M48" s="40"/>
      <c r="N48" s="41"/>
      <c r="O48" s="43"/>
      <c r="P48" s="180"/>
      <c r="Q48" s="180"/>
      <c r="R48" s="199"/>
      <c r="S48" s="180"/>
      <c r="T48" s="199"/>
      <c r="U48" s="50"/>
      <c r="V48" s="40"/>
      <c r="W48" s="41"/>
      <c r="X48" s="21" t="s">
        <v>182</v>
      </c>
      <c r="Y48" s="34">
        <v>0.3</v>
      </c>
      <c r="Z48" s="44"/>
      <c r="AA48" s="45"/>
      <c r="AB48" s="46"/>
      <c r="AC48" s="47"/>
      <c r="AD48" s="48" t="s">
        <v>59</v>
      </c>
      <c r="AE48" s="21" t="s">
        <v>183</v>
      </c>
      <c r="AF48" s="139" t="s">
        <v>184</v>
      </c>
      <c r="AG48" s="162">
        <v>1</v>
      </c>
      <c r="AH48" s="169">
        <v>0</v>
      </c>
      <c r="AI48" s="147">
        <v>0</v>
      </c>
      <c r="AJ48" s="147">
        <v>100</v>
      </c>
      <c r="AK48" s="21" t="s">
        <v>224</v>
      </c>
      <c r="AL48" s="49"/>
    </row>
    <row r="49" spans="2:38" ht="153" customHeight="1" x14ac:dyDescent="0.25">
      <c r="B49" s="128" t="s">
        <v>125</v>
      </c>
      <c r="C49" s="21" t="s">
        <v>142</v>
      </c>
      <c r="D49" s="184"/>
      <c r="E49" s="178"/>
      <c r="F49" s="35"/>
      <c r="G49" s="36"/>
      <c r="H49" s="37"/>
      <c r="I49" s="38"/>
      <c r="J49" s="177"/>
      <c r="K49" s="178"/>
      <c r="L49" s="50"/>
      <c r="M49" s="40"/>
      <c r="N49" s="41"/>
      <c r="O49" s="43"/>
      <c r="P49" s="181"/>
      <c r="Q49" s="181"/>
      <c r="R49" s="200"/>
      <c r="S49" s="181"/>
      <c r="T49" s="200"/>
      <c r="U49" s="50"/>
      <c r="V49" s="40"/>
      <c r="W49" s="41"/>
      <c r="X49" s="21" t="s">
        <v>185</v>
      </c>
      <c r="Y49" s="34">
        <v>0.3</v>
      </c>
      <c r="Z49" s="44"/>
      <c r="AA49" s="45"/>
      <c r="AB49" s="46"/>
      <c r="AC49" s="47"/>
      <c r="AD49" s="48" t="s">
        <v>59</v>
      </c>
      <c r="AE49" s="21" t="s">
        <v>186</v>
      </c>
      <c r="AF49" s="139" t="s">
        <v>187</v>
      </c>
      <c r="AG49" s="162">
        <v>2</v>
      </c>
      <c r="AH49" s="147">
        <v>0</v>
      </c>
      <c r="AI49" s="147">
        <v>0</v>
      </c>
      <c r="AJ49" s="147">
        <v>100</v>
      </c>
      <c r="AK49" s="21" t="s">
        <v>225</v>
      </c>
      <c r="AL49" s="49">
        <v>16.170000000000002</v>
      </c>
    </row>
    <row r="50" spans="2:38" ht="54.75" hidden="1" customHeight="1" x14ac:dyDescent="0.25">
      <c r="B50" s="128" t="s">
        <v>125</v>
      </c>
      <c r="C50" s="21" t="s">
        <v>143</v>
      </c>
      <c r="D50" s="184"/>
      <c r="E50" s="178"/>
      <c r="F50" s="35"/>
      <c r="G50" s="36"/>
      <c r="H50" s="37"/>
      <c r="I50" s="38"/>
      <c r="J50" s="177"/>
      <c r="K50" s="178"/>
      <c r="L50" s="50"/>
      <c r="M50" s="40"/>
      <c r="N50" s="41"/>
      <c r="O50" s="43"/>
      <c r="P50" s="43" t="s">
        <v>97</v>
      </c>
      <c r="Q50" s="43" t="s">
        <v>48</v>
      </c>
      <c r="R50" s="42" t="s">
        <v>42</v>
      </c>
      <c r="S50" s="43">
        <v>100</v>
      </c>
      <c r="T50" s="42">
        <v>0</v>
      </c>
      <c r="U50" s="50"/>
      <c r="V50" s="40"/>
      <c r="W50" s="41"/>
      <c r="X50" s="21" t="s">
        <v>144</v>
      </c>
      <c r="Y50" s="34">
        <v>0</v>
      </c>
      <c r="Z50" s="44"/>
      <c r="AA50" s="45"/>
      <c r="AB50" s="46"/>
      <c r="AC50" s="47"/>
      <c r="AD50" s="48" t="s">
        <v>59</v>
      </c>
      <c r="AE50" s="21" t="s">
        <v>55</v>
      </c>
      <c r="AF50" s="139" t="s">
        <v>55</v>
      </c>
      <c r="AG50" s="158" t="s">
        <v>55</v>
      </c>
      <c r="AH50" s="148"/>
      <c r="AI50" s="148"/>
      <c r="AJ50" s="148"/>
      <c r="AK50" s="21"/>
      <c r="AL50" s="49" t="s">
        <v>55</v>
      </c>
    </row>
    <row r="51" spans="2:38" ht="158.25" customHeight="1" thickBot="1" x14ac:dyDescent="0.3">
      <c r="B51" s="129" t="s">
        <v>125</v>
      </c>
      <c r="C51" s="20" t="s">
        <v>141</v>
      </c>
      <c r="D51" s="185"/>
      <c r="E51" s="187"/>
      <c r="F51" s="52"/>
      <c r="G51" s="53"/>
      <c r="H51" s="54"/>
      <c r="I51" s="55"/>
      <c r="J51" s="105" t="s">
        <v>98</v>
      </c>
      <c r="K51" s="51">
        <v>0.2</v>
      </c>
      <c r="L51" s="56"/>
      <c r="M51" s="57"/>
      <c r="N51" s="58"/>
      <c r="O51" s="59"/>
      <c r="P51" s="59" t="s">
        <v>99</v>
      </c>
      <c r="Q51" s="59" t="s">
        <v>65</v>
      </c>
      <c r="R51" s="59" t="s">
        <v>42</v>
      </c>
      <c r="S51" s="59">
        <v>100</v>
      </c>
      <c r="T51" s="60">
        <v>1</v>
      </c>
      <c r="U51" s="56"/>
      <c r="V51" s="57"/>
      <c r="W51" s="58"/>
      <c r="X51" s="20" t="s">
        <v>197</v>
      </c>
      <c r="Y51" s="51">
        <v>1</v>
      </c>
      <c r="Z51" s="126"/>
      <c r="AA51" s="126"/>
      <c r="AB51" s="126"/>
      <c r="AC51" s="126"/>
      <c r="AD51" s="65" t="s">
        <v>59</v>
      </c>
      <c r="AE51" s="20" t="s">
        <v>191</v>
      </c>
      <c r="AF51" s="152" t="s">
        <v>30</v>
      </c>
      <c r="AG51" s="164">
        <v>1</v>
      </c>
      <c r="AH51" s="147">
        <v>0</v>
      </c>
      <c r="AI51" s="147">
        <v>0</v>
      </c>
      <c r="AJ51" s="147">
        <v>100</v>
      </c>
      <c r="AK51" s="20" t="s">
        <v>198</v>
      </c>
      <c r="AL51" s="66" t="s">
        <v>60</v>
      </c>
    </row>
    <row r="52" spans="2:38" x14ac:dyDescent="0.25">
      <c r="B52" s="18" t="s">
        <v>159</v>
      </c>
      <c r="AK52" s="17"/>
      <c r="AL52" s="17"/>
    </row>
    <row r="53" spans="2:38" s="23" customFormat="1" ht="51" customHeight="1" x14ac:dyDescent="0.25">
      <c r="B53" s="201"/>
      <c r="C53" s="201"/>
      <c r="D53" s="201"/>
      <c r="E53" s="201"/>
      <c r="F53" s="201"/>
      <c r="G53" s="201"/>
      <c r="H53" s="201"/>
      <c r="I53" s="201"/>
      <c r="J53" s="201"/>
      <c r="K53" s="201"/>
      <c r="L53" s="201"/>
      <c r="M53" s="201"/>
      <c r="N53" s="201"/>
      <c r="O53" s="201"/>
      <c r="P53" s="201"/>
      <c r="Q53" s="24"/>
      <c r="R53" s="24"/>
      <c r="S53" s="24"/>
      <c r="T53" s="24"/>
      <c r="U53" s="24"/>
      <c r="V53" s="24"/>
      <c r="W53" s="24"/>
      <c r="X53" s="25"/>
    </row>
  </sheetData>
  <autoFilter ref="D17:AK52" xr:uid="{0E8F8555-1EAE-49D9-BBA9-1382328AF5D6}"/>
  <mergeCells count="40">
    <mergeCell ref="R47:R49"/>
    <mergeCell ref="S47:S49"/>
    <mergeCell ref="T47:T49"/>
    <mergeCell ref="B53:P53"/>
    <mergeCell ref="K26:K35"/>
    <mergeCell ref="D26:D35"/>
    <mergeCell ref="E26:E35"/>
    <mergeCell ref="J26:J35"/>
    <mergeCell ref="J36:J45"/>
    <mergeCell ref="K36:K45"/>
    <mergeCell ref="P42:P45"/>
    <mergeCell ref="D36:D51"/>
    <mergeCell ref="E36:E51"/>
    <mergeCell ref="P37:P39"/>
    <mergeCell ref="P47:P49"/>
    <mergeCell ref="Q37:Q39"/>
    <mergeCell ref="B2:AL2"/>
    <mergeCell ref="B3:AL3"/>
    <mergeCell ref="D18:D25"/>
    <mergeCell ref="E18:E25"/>
    <mergeCell ref="J18:J19"/>
    <mergeCell ref="K18:K19"/>
    <mergeCell ref="J21:J25"/>
    <mergeCell ref="K21:K25"/>
    <mergeCell ref="B13:AE13"/>
    <mergeCell ref="B14:AE14"/>
    <mergeCell ref="B15:AE15"/>
    <mergeCell ref="B8:AL8"/>
    <mergeCell ref="B37:B45"/>
    <mergeCell ref="C37:C45"/>
    <mergeCell ref="Q42:Q45"/>
    <mergeCell ref="J46:J50"/>
    <mergeCell ref="K46:K50"/>
    <mergeCell ref="Q47:Q49"/>
    <mergeCell ref="R37:R39"/>
    <mergeCell ref="S37:S39"/>
    <mergeCell ref="T37:T39"/>
    <mergeCell ref="R42:R45"/>
    <mergeCell ref="S42:S45"/>
    <mergeCell ref="T42:T45"/>
  </mergeCells>
  <phoneticPr fontId="16" type="noConversion"/>
  <printOptions horizontalCentered="1"/>
  <pageMargins left="0.25" right="0.25" top="0.75" bottom="0.75" header="0.3" footer="0.3"/>
  <pageSetup paperSize="3" scale="17" fitToHeight="0"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8DA0-D328-4362-8A09-5211503DC122}">
  <dimension ref="B2:F5"/>
  <sheetViews>
    <sheetView workbookViewId="0">
      <selection activeCell="C4" sqref="C4"/>
    </sheetView>
  </sheetViews>
  <sheetFormatPr baseColWidth="10" defaultRowHeight="15" x14ac:dyDescent="0.25"/>
  <cols>
    <col min="2" max="2" width="35" style="123" customWidth="1"/>
    <col min="3" max="3" width="27.140625" style="123" customWidth="1"/>
    <col min="4" max="4" width="25.140625" style="123" customWidth="1"/>
    <col min="5" max="5" width="13.85546875" style="123" customWidth="1"/>
    <col min="6" max="6" width="34.85546875" style="123" customWidth="1"/>
  </cols>
  <sheetData>
    <row r="2" spans="2:6" x14ac:dyDescent="0.25">
      <c r="B2" s="124" t="s">
        <v>13</v>
      </c>
      <c r="C2" s="124" t="s">
        <v>115</v>
      </c>
      <c r="D2" s="124" t="s">
        <v>17</v>
      </c>
      <c r="E2" s="124" t="s">
        <v>102</v>
      </c>
      <c r="F2" s="124" t="s">
        <v>16</v>
      </c>
    </row>
    <row r="3" spans="2:6" ht="68.25" customHeight="1" x14ac:dyDescent="0.25">
      <c r="B3" s="125" t="s">
        <v>120</v>
      </c>
      <c r="C3" s="125" t="s">
        <v>116</v>
      </c>
      <c r="D3" s="125" t="s">
        <v>117</v>
      </c>
      <c r="E3" s="125">
        <v>39</v>
      </c>
      <c r="F3" s="125" t="s">
        <v>118</v>
      </c>
    </row>
    <row r="4" spans="2:6" ht="99.75" customHeight="1" x14ac:dyDescent="0.25">
      <c r="B4" s="125" t="s">
        <v>119</v>
      </c>
      <c r="C4" s="125" t="s">
        <v>30</v>
      </c>
      <c r="D4" s="125" t="s">
        <v>122</v>
      </c>
      <c r="E4" s="125">
        <v>1</v>
      </c>
      <c r="F4" s="125" t="s">
        <v>118</v>
      </c>
    </row>
    <row r="5" spans="2:6" ht="45" customHeight="1" x14ac:dyDescent="0.25">
      <c r="B5" s="125" t="s">
        <v>121</v>
      </c>
      <c r="C5" s="125" t="s">
        <v>30</v>
      </c>
      <c r="D5" s="125" t="s">
        <v>123</v>
      </c>
      <c r="E5" s="125">
        <v>1</v>
      </c>
      <c r="F5" s="125"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Tablero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Aguilera Wilches</dc:creator>
  <cp:lastModifiedBy>Diana Carolina Largo Zapata</cp:lastModifiedBy>
  <dcterms:created xsi:type="dcterms:W3CDTF">2021-01-26T03:18:09Z</dcterms:created>
  <dcterms:modified xsi:type="dcterms:W3CDTF">2025-08-12T19:56:16Z</dcterms:modified>
</cp:coreProperties>
</file>