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argar a la Pagina\"/>
    </mc:Choice>
  </mc:AlternateContent>
  <bookViews>
    <workbookView xWindow="240" yWindow="75" windowWidth="20115" windowHeight="7995"/>
  </bookViews>
  <sheets>
    <sheet name="Tráfico 2013" sheetId="1" r:id="rId1"/>
    <sheet name="Recaudo 2013" sheetId="4" r:id="rId2"/>
  </sheets>
  <definedNames>
    <definedName name="_xlnm.Print_Area" localSheetId="0">'Tráfico 2013'!$A$1:$O$171</definedName>
  </definedNames>
  <calcPr calcId="152511"/>
</workbook>
</file>

<file path=xl/calcChain.xml><?xml version="1.0" encoding="utf-8"?>
<calcChain xmlns="http://schemas.openxmlformats.org/spreadsheetml/2006/main">
  <c r="N169" i="4" l="1"/>
  <c r="M169" i="4"/>
  <c r="L169" i="4"/>
  <c r="K169" i="4"/>
  <c r="J169" i="4"/>
  <c r="I169" i="4"/>
  <c r="H169" i="4"/>
  <c r="G169" i="4"/>
  <c r="F169" i="4"/>
  <c r="E169" i="4"/>
  <c r="D169" i="4"/>
  <c r="C169" i="4"/>
  <c r="O168" i="4"/>
  <c r="O167" i="4"/>
  <c r="O166" i="4"/>
  <c r="O165" i="4"/>
  <c r="O164" i="4"/>
  <c r="O169" i="4" s="1"/>
  <c r="O161" i="4"/>
  <c r="I161" i="4"/>
  <c r="H161" i="4"/>
  <c r="G161" i="4"/>
  <c r="O160" i="4"/>
  <c r="N161" i="4" s="1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O156" i="4"/>
  <c r="O155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O151" i="4"/>
  <c r="O150" i="4"/>
  <c r="O149" i="4"/>
  <c r="O148" i="4"/>
  <c r="O147" i="4"/>
  <c r="O146" i="4"/>
  <c r="O152" i="4" s="1"/>
  <c r="N143" i="4"/>
  <c r="M143" i="4"/>
  <c r="L143" i="4"/>
  <c r="K143" i="4"/>
  <c r="J143" i="4"/>
  <c r="I143" i="4"/>
  <c r="H143" i="4"/>
  <c r="G143" i="4"/>
  <c r="F143" i="4"/>
  <c r="E143" i="4"/>
  <c r="D143" i="4"/>
  <c r="C143" i="4"/>
  <c r="O142" i="4"/>
  <c r="O141" i="4"/>
  <c r="O140" i="4"/>
  <c r="O139" i="4"/>
  <c r="O143" i="4" s="1"/>
  <c r="O138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O134" i="4"/>
  <c r="O133" i="4"/>
  <c r="O135" i="4" s="1"/>
  <c r="N130" i="4"/>
  <c r="M130" i="4"/>
  <c r="L130" i="4"/>
  <c r="K130" i="4"/>
  <c r="J130" i="4"/>
  <c r="I130" i="4"/>
  <c r="H130" i="4"/>
  <c r="G130" i="4"/>
  <c r="F130" i="4"/>
  <c r="E130" i="4"/>
  <c r="D130" i="4"/>
  <c r="C130" i="4"/>
  <c r="O129" i="4"/>
  <c r="O128" i="4"/>
  <c r="O127" i="4"/>
  <c r="O126" i="4"/>
  <c r="O125" i="4"/>
  <c r="O130" i="4" s="1"/>
  <c r="N122" i="4"/>
  <c r="M122" i="4"/>
  <c r="L122" i="4"/>
  <c r="K122" i="4"/>
  <c r="J122" i="4"/>
  <c r="I122" i="4"/>
  <c r="H122" i="4"/>
  <c r="G122" i="4"/>
  <c r="F122" i="4"/>
  <c r="E122" i="4"/>
  <c r="D122" i="4"/>
  <c r="C122" i="4"/>
  <c r="O121" i="4"/>
  <c r="O120" i="4"/>
  <c r="O119" i="4"/>
  <c r="O122" i="4" s="1"/>
  <c r="N116" i="4"/>
  <c r="M116" i="4"/>
  <c r="L116" i="4"/>
  <c r="K116" i="4"/>
  <c r="J116" i="4"/>
  <c r="I116" i="4"/>
  <c r="H116" i="4"/>
  <c r="G116" i="4"/>
  <c r="F116" i="4"/>
  <c r="E116" i="4"/>
  <c r="D116" i="4"/>
  <c r="C116" i="4"/>
  <c r="O115" i="4"/>
  <c r="O114" i="4"/>
  <c r="O116" i="4" s="1"/>
  <c r="N111" i="4"/>
  <c r="M111" i="4"/>
  <c r="L111" i="4"/>
  <c r="K111" i="4"/>
  <c r="J111" i="4"/>
  <c r="I111" i="4"/>
  <c r="H111" i="4"/>
  <c r="G111" i="4"/>
  <c r="F111" i="4"/>
  <c r="E111" i="4"/>
  <c r="D111" i="4"/>
  <c r="C111" i="4"/>
  <c r="O110" i="4"/>
  <c r="O109" i="4"/>
  <c r="O111" i="4" s="1"/>
  <c r="O108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O104" i="4"/>
  <c r="O103" i="4"/>
  <c r="O105" i="4" s="1"/>
  <c r="N100" i="4"/>
  <c r="M100" i="4"/>
  <c r="L100" i="4"/>
  <c r="K100" i="4"/>
  <c r="J100" i="4"/>
  <c r="I100" i="4"/>
  <c r="H100" i="4"/>
  <c r="G100" i="4"/>
  <c r="F100" i="4"/>
  <c r="E100" i="4"/>
  <c r="D100" i="4"/>
  <c r="C100" i="4"/>
  <c r="O99" i="4"/>
  <c r="O100" i="4" s="1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O95" i="4"/>
  <c r="O94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O90" i="4"/>
  <c r="O89" i="4"/>
  <c r="O88" i="4"/>
  <c r="N85" i="4"/>
  <c r="M85" i="4"/>
  <c r="L85" i="4"/>
  <c r="K85" i="4"/>
  <c r="J85" i="4"/>
  <c r="I85" i="4"/>
  <c r="H85" i="4"/>
  <c r="G85" i="4"/>
  <c r="F85" i="4"/>
  <c r="E85" i="4"/>
  <c r="D85" i="4"/>
  <c r="C85" i="4"/>
  <c r="O84" i="4"/>
  <c r="O83" i="4"/>
  <c r="O82" i="4"/>
  <c r="O81" i="4"/>
  <c r="O80" i="4"/>
  <c r="O79" i="4"/>
  <c r="O85" i="4" s="1"/>
  <c r="O78" i="4"/>
  <c r="O77" i="4"/>
  <c r="O76" i="4"/>
  <c r="O75" i="4"/>
  <c r="N72" i="4"/>
  <c r="M72" i="4"/>
  <c r="L72" i="4"/>
  <c r="K72" i="4"/>
  <c r="J72" i="4"/>
  <c r="I72" i="4"/>
  <c r="H72" i="4"/>
  <c r="G72" i="4"/>
  <c r="F72" i="4"/>
  <c r="E72" i="4"/>
  <c r="D72" i="4"/>
  <c r="C72" i="4"/>
  <c r="O71" i="4"/>
  <c r="O70" i="4"/>
  <c r="O69" i="4"/>
  <c r="O68" i="4"/>
  <c r="O67" i="4"/>
  <c r="O66" i="4"/>
  <c r="O65" i="4"/>
  <c r="O72" i="4" s="1"/>
  <c r="N62" i="4"/>
  <c r="M62" i="4"/>
  <c r="L62" i="4"/>
  <c r="K62" i="4"/>
  <c r="J62" i="4"/>
  <c r="I62" i="4"/>
  <c r="H62" i="4"/>
  <c r="G62" i="4"/>
  <c r="F62" i="4"/>
  <c r="E62" i="4"/>
  <c r="D62" i="4"/>
  <c r="C62" i="4"/>
  <c r="O61" i="4"/>
  <c r="O60" i="4"/>
  <c r="O59" i="4"/>
  <c r="O58" i="4"/>
  <c r="O62" i="4" s="1"/>
  <c r="N55" i="4"/>
  <c r="M55" i="4"/>
  <c r="L55" i="4"/>
  <c r="K55" i="4"/>
  <c r="J55" i="4"/>
  <c r="I55" i="4"/>
  <c r="H55" i="4"/>
  <c r="G55" i="4"/>
  <c r="F55" i="4"/>
  <c r="E55" i="4"/>
  <c r="D55" i="4"/>
  <c r="C55" i="4"/>
  <c r="O54" i="4"/>
  <c r="O53" i="4"/>
  <c r="O55" i="4" s="1"/>
  <c r="O52" i="4"/>
  <c r="N49" i="4"/>
  <c r="M49" i="4"/>
  <c r="L49" i="4"/>
  <c r="K49" i="4"/>
  <c r="J49" i="4"/>
  <c r="I49" i="4"/>
  <c r="H49" i="4"/>
  <c r="G49" i="4"/>
  <c r="F49" i="4"/>
  <c r="E49" i="4"/>
  <c r="D49" i="4"/>
  <c r="C49" i="4"/>
  <c r="O48" i="4"/>
  <c r="O47" i="4"/>
  <c r="O49" i="4" s="1"/>
  <c r="N44" i="4"/>
  <c r="M44" i="4"/>
  <c r="L44" i="4"/>
  <c r="K44" i="4"/>
  <c r="J44" i="4"/>
  <c r="I44" i="4"/>
  <c r="H44" i="4"/>
  <c r="G44" i="4"/>
  <c r="F44" i="4"/>
  <c r="E44" i="4"/>
  <c r="D44" i="4"/>
  <c r="C44" i="4"/>
  <c r="O43" i="4"/>
  <c r="O42" i="4"/>
  <c r="O41" i="4"/>
  <c r="O44" i="4" s="1"/>
  <c r="N38" i="4"/>
  <c r="M38" i="4"/>
  <c r="L38" i="4"/>
  <c r="K38" i="4"/>
  <c r="J38" i="4"/>
  <c r="I38" i="4"/>
  <c r="H38" i="4"/>
  <c r="G38" i="4"/>
  <c r="F38" i="4"/>
  <c r="E38" i="4"/>
  <c r="D38" i="4"/>
  <c r="C38" i="4"/>
  <c r="O37" i="4"/>
  <c r="O36" i="4"/>
  <c r="O35" i="4"/>
  <c r="O38" i="4" s="1"/>
  <c r="N32" i="4"/>
  <c r="M32" i="4"/>
  <c r="L32" i="4"/>
  <c r="K32" i="4"/>
  <c r="J32" i="4"/>
  <c r="I32" i="4"/>
  <c r="H32" i="4"/>
  <c r="G32" i="4"/>
  <c r="F32" i="4"/>
  <c r="E32" i="4"/>
  <c r="D32" i="4"/>
  <c r="C32" i="4"/>
  <c r="O32" i="4" s="1"/>
  <c r="O31" i="4"/>
  <c r="O30" i="4"/>
  <c r="O29" i="4"/>
  <c r="O28" i="4"/>
  <c r="N25" i="4"/>
  <c r="M25" i="4"/>
  <c r="L25" i="4"/>
  <c r="K25" i="4"/>
  <c r="J25" i="4"/>
  <c r="I25" i="4"/>
  <c r="H25" i="4"/>
  <c r="G25" i="4"/>
  <c r="F25" i="4"/>
  <c r="E25" i="4"/>
  <c r="D25" i="4"/>
  <c r="C25" i="4"/>
  <c r="O25" i="4" s="1"/>
  <c r="O24" i="4"/>
  <c r="O23" i="4"/>
  <c r="N20" i="4"/>
  <c r="M20" i="4"/>
  <c r="L20" i="4"/>
  <c r="K20" i="4"/>
  <c r="J20" i="4"/>
  <c r="I20" i="4"/>
  <c r="H20" i="4"/>
  <c r="H171" i="4" s="1"/>
  <c r="G20" i="4"/>
  <c r="F20" i="4"/>
  <c r="E20" i="4"/>
  <c r="D20" i="4"/>
  <c r="C20" i="4"/>
  <c r="O19" i="4"/>
  <c r="O18" i="4"/>
  <c r="O17" i="4"/>
  <c r="O16" i="4"/>
  <c r="O20" i="4" s="1"/>
  <c r="N13" i="4"/>
  <c r="N171" i="4" s="1"/>
  <c r="M13" i="4"/>
  <c r="L13" i="4"/>
  <c r="K13" i="4"/>
  <c r="J13" i="4"/>
  <c r="I13" i="4"/>
  <c r="I171" i="4" s="1"/>
  <c r="H13" i="4"/>
  <c r="G13" i="4"/>
  <c r="G171" i="4" s="1"/>
  <c r="F13" i="4"/>
  <c r="E13" i="4"/>
  <c r="D13" i="4"/>
  <c r="C13" i="4"/>
  <c r="O12" i="4"/>
  <c r="O11" i="4"/>
  <c r="O10" i="4"/>
  <c r="O9" i="4"/>
  <c r="O8" i="4"/>
  <c r="O7" i="4"/>
  <c r="O13" i="4" s="1"/>
  <c r="D171" i="4" l="1"/>
  <c r="L171" i="4"/>
  <c r="O171" i="4"/>
  <c r="J171" i="4"/>
  <c r="C161" i="4"/>
  <c r="C171" i="4" s="1"/>
  <c r="K161" i="4"/>
  <c r="K171" i="4" s="1"/>
  <c r="D161" i="4"/>
  <c r="L161" i="4"/>
  <c r="J161" i="4"/>
  <c r="E161" i="4"/>
  <c r="E171" i="4" s="1"/>
  <c r="M161" i="4"/>
  <c r="M171" i="4" s="1"/>
  <c r="F161" i="4"/>
  <c r="F171" i="4" s="1"/>
  <c r="O66" i="1" l="1"/>
  <c r="O168" i="1" l="1"/>
  <c r="O167" i="1"/>
  <c r="O166" i="1"/>
  <c r="O165" i="1"/>
  <c r="O164" i="1"/>
  <c r="D169" i="1"/>
  <c r="E169" i="1"/>
  <c r="F169" i="1"/>
  <c r="G169" i="1"/>
  <c r="H169" i="1"/>
  <c r="I169" i="1"/>
  <c r="J169" i="1"/>
  <c r="K169" i="1"/>
  <c r="L169" i="1"/>
  <c r="M169" i="1"/>
  <c r="N169" i="1"/>
  <c r="C169" i="1"/>
  <c r="O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C161" i="1"/>
  <c r="O156" i="1"/>
  <c r="O155" i="1"/>
  <c r="D157" i="1"/>
  <c r="E157" i="1"/>
  <c r="F157" i="1"/>
  <c r="G157" i="1"/>
  <c r="H157" i="1"/>
  <c r="I157" i="1"/>
  <c r="J157" i="1"/>
  <c r="K157" i="1"/>
  <c r="L157" i="1"/>
  <c r="M157" i="1"/>
  <c r="N157" i="1"/>
  <c r="C157" i="1"/>
  <c r="O147" i="1"/>
  <c r="O148" i="1"/>
  <c r="O149" i="1"/>
  <c r="O150" i="1"/>
  <c r="O151" i="1"/>
  <c r="O146" i="1"/>
  <c r="D152" i="1"/>
  <c r="E152" i="1"/>
  <c r="F152" i="1"/>
  <c r="G152" i="1"/>
  <c r="H152" i="1"/>
  <c r="I152" i="1"/>
  <c r="J152" i="1"/>
  <c r="K152" i="1"/>
  <c r="L152" i="1"/>
  <c r="M152" i="1"/>
  <c r="N152" i="1"/>
  <c r="C152" i="1"/>
  <c r="O139" i="1"/>
  <c r="O140" i="1"/>
  <c r="O141" i="1"/>
  <c r="O142" i="1"/>
  <c r="O138" i="1"/>
  <c r="D143" i="1"/>
  <c r="E143" i="1"/>
  <c r="F143" i="1"/>
  <c r="G143" i="1"/>
  <c r="H143" i="1"/>
  <c r="I143" i="1"/>
  <c r="J143" i="1"/>
  <c r="K143" i="1"/>
  <c r="L143" i="1"/>
  <c r="M143" i="1"/>
  <c r="N143" i="1"/>
  <c r="C143" i="1"/>
  <c r="O134" i="1"/>
  <c r="O133" i="1"/>
  <c r="D135" i="1"/>
  <c r="E135" i="1"/>
  <c r="F135" i="1"/>
  <c r="G135" i="1"/>
  <c r="H135" i="1"/>
  <c r="I135" i="1"/>
  <c r="J135" i="1"/>
  <c r="K135" i="1"/>
  <c r="L135" i="1"/>
  <c r="M135" i="1"/>
  <c r="N135" i="1"/>
  <c r="C135" i="1"/>
  <c r="D130" i="1"/>
  <c r="E130" i="1"/>
  <c r="F130" i="1"/>
  <c r="G130" i="1"/>
  <c r="H130" i="1"/>
  <c r="I130" i="1"/>
  <c r="J130" i="1"/>
  <c r="K130" i="1"/>
  <c r="L130" i="1"/>
  <c r="M130" i="1"/>
  <c r="N130" i="1"/>
  <c r="C130" i="1"/>
  <c r="O126" i="1"/>
  <c r="O127" i="1"/>
  <c r="O128" i="1"/>
  <c r="O129" i="1"/>
  <c r="O125" i="1"/>
  <c r="O130" i="1" l="1"/>
  <c r="O157" i="1"/>
  <c r="O152" i="1"/>
  <c r="O169" i="1"/>
  <c r="O135" i="1"/>
  <c r="O143" i="1"/>
  <c r="O115" i="1"/>
  <c r="O114" i="1"/>
  <c r="N122" i="1" l="1"/>
  <c r="J122" i="1"/>
  <c r="F122" i="1"/>
  <c r="O121" i="1"/>
  <c r="L122" i="1"/>
  <c r="H122" i="1"/>
  <c r="D122" i="1"/>
  <c r="O120" i="1"/>
  <c r="M122" i="1"/>
  <c r="K122" i="1"/>
  <c r="I122" i="1"/>
  <c r="G122" i="1"/>
  <c r="E122" i="1"/>
  <c r="C122" i="1"/>
  <c r="N116" i="1"/>
  <c r="J116" i="1"/>
  <c r="F116" i="1"/>
  <c r="M116" i="1"/>
  <c r="L116" i="1"/>
  <c r="K116" i="1"/>
  <c r="I116" i="1"/>
  <c r="H116" i="1"/>
  <c r="G116" i="1"/>
  <c r="E116" i="1"/>
  <c r="D116" i="1"/>
  <c r="C116" i="1"/>
  <c r="M105" i="1"/>
  <c r="K105" i="1"/>
  <c r="I105" i="1"/>
  <c r="G105" i="1"/>
  <c r="E105" i="1"/>
  <c r="C105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N96" i="1"/>
  <c r="M96" i="1"/>
  <c r="L96" i="1"/>
  <c r="J96" i="1"/>
  <c r="I96" i="1"/>
  <c r="H96" i="1"/>
  <c r="F96" i="1"/>
  <c r="E96" i="1"/>
  <c r="D96" i="1"/>
  <c r="I91" i="1"/>
  <c r="M85" i="1"/>
  <c r="K85" i="1"/>
  <c r="G85" i="1"/>
  <c r="E85" i="1"/>
  <c r="C85" i="1"/>
  <c r="N72" i="1"/>
  <c r="L72" i="1"/>
  <c r="J72" i="1"/>
  <c r="H72" i="1"/>
  <c r="F72" i="1"/>
  <c r="D72" i="1"/>
  <c r="M62" i="1"/>
  <c r="K62" i="1"/>
  <c r="I62" i="1"/>
  <c r="G62" i="1"/>
  <c r="E62" i="1"/>
  <c r="M55" i="1"/>
  <c r="K55" i="1"/>
  <c r="I55" i="1"/>
  <c r="G55" i="1"/>
  <c r="E55" i="1"/>
  <c r="C55" i="1"/>
  <c r="N49" i="1"/>
  <c r="L49" i="1"/>
  <c r="K49" i="1"/>
  <c r="J49" i="1"/>
  <c r="H49" i="1"/>
  <c r="G49" i="1"/>
  <c r="F49" i="1"/>
  <c r="D49" i="1"/>
  <c r="N44" i="1"/>
  <c r="L44" i="1"/>
  <c r="K44" i="1"/>
  <c r="J44" i="1"/>
  <c r="H44" i="1"/>
  <c r="G44" i="1"/>
  <c r="F44" i="1"/>
  <c r="D44" i="1"/>
  <c r="C44" i="1"/>
  <c r="N38" i="1"/>
  <c r="L38" i="1"/>
  <c r="K38" i="1"/>
  <c r="J38" i="1"/>
  <c r="H38" i="1"/>
  <c r="G38" i="1"/>
  <c r="F38" i="1"/>
  <c r="D38" i="1"/>
  <c r="C38" i="1"/>
  <c r="M32" i="1"/>
  <c r="K32" i="1"/>
  <c r="I32" i="1"/>
  <c r="G32" i="1"/>
  <c r="E32" i="1"/>
  <c r="N25" i="1"/>
  <c r="L25" i="1"/>
  <c r="K25" i="1"/>
  <c r="J25" i="1"/>
  <c r="H25" i="1"/>
  <c r="G25" i="1"/>
  <c r="F25" i="1"/>
  <c r="D25" i="1"/>
  <c r="M20" i="1"/>
  <c r="K20" i="1"/>
  <c r="I20" i="1"/>
  <c r="G20" i="1"/>
  <c r="E20" i="1"/>
  <c r="K13" i="1"/>
  <c r="J13" i="1"/>
  <c r="G13" i="1"/>
  <c r="C13" i="1"/>
  <c r="O108" i="1" l="1"/>
  <c r="O8" i="1"/>
  <c r="O9" i="1"/>
  <c r="O10" i="1"/>
  <c r="O12" i="1"/>
  <c r="O16" i="1"/>
  <c r="O18" i="1"/>
  <c r="O19" i="1"/>
  <c r="O36" i="1"/>
  <c r="O37" i="1"/>
  <c r="O42" i="1"/>
  <c r="O67" i="1"/>
  <c r="O68" i="1"/>
  <c r="O69" i="1"/>
  <c r="O71" i="1"/>
  <c r="O77" i="1"/>
  <c r="O78" i="1"/>
  <c r="O79" i="1"/>
  <c r="O81" i="1"/>
  <c r="O82" i="1"/>
  <c r="O83" i="1"/>
  <c r="O43" i="1"/>
  <c r="O94" i="1"/>
  <c r="M25" i="1"/>
  <c r="O24" i="1"/>
  <c r="O28" i="1"/>
  <c r="O30" i="1"/>
  <c r="O31" i="1"/>
  <c r="C32" i="1"/>
  <c r="E38" i="1"/>
  <c r="I38" i="1"/>
  <c r="M38" i="1"/>
  <c r="O48" i="1"/>
  <c r="O54" i="1"/>
  <c r="O58" i="1"/>
  <c r="O60" i="1"/>
  <c r="O61" i="1"/>
  <c r="C62" i="1"/>
  <c r="I85" i="1"/>
  <c r="C96" i="1"/>
  <c r="G96" i="1"/>
  <c r="K96" i="1"/>
  <c r="E111" i="1"/>
  <c r="I111" i="1"/>
  <c r="M111" i="1"/>
  <c r="C20" i="1"/>
  <c r="E25" i="1"/>
  <c r="F13" i="1"/>
  <c r="N13" i="1"/>
  <c r="D55" i="1"/>
  <c r="H55" i="1"/>
  <c r="L55" i="1"/>
  <c r="E91" i="1"/>
  <c r="M91" i="1"/>
  <c r="F105" i="1"/>
  <c r="J105" i="1"/>
  <c r="N105" i="1"/>
  <c r="E49" i="1"/>
  <c r="I49" i="1"/>
  <c r="M49" i="1"/>
  <c r="C111" i="1"/>
  <c r="G111" i="1"/>
  <c r="K111" i="1"/>
  <c r="I25" i="1"/>
  <c r="D13" i="1"/>
  <c r="H13" i="1"/>
  <c r="L13" i="1"/>
  <c r="E44" i="1"/>
  <c r="I44" i="1"/>
  <c r="M44" i="1"/>
  <c r="F55" i="1"/>
  <c r="J55" i="1"/>
  <c r="N55" i="1"/>
  <c r="O88" i="1"/>
  <c r="C91" i="1"/>
  <c r="G91" i="1"/>
  <c r="K91" i="1"/>
  <c r="O52" i="1"/>
  <c r="O103" i="1"/>
  <c r="O109" i="1"/>
  <c r="O7" i="1"/>
  <c r="O75" i="1"/>
  <c r="O89" i="1"/>
  <c r="O95" i="1"/>
  <c r="E13" i="1"/>
  <c r="I13" i="1"/>
  <c r="M13" i="1"/>
  <c r="O11" i="1"/>
  <c r="D20" i="1"/>
  <c r="H20" i="1"/>
  <c r="L20" i="1"/>
  <c r="O17" i="1"/>
  <c r="O23" i="1"/>
  <c r="D32" i="1"/>
  <c r="H32" i="1"/>
  <c r="L32" i="1"/>
  <c r="O29" i="1"/>
  <c r="O35" i="1"/>
  <c r="O38" i="1" s="1"/>
  <c r="O41" i="1"/>
  <c r="O44" i="1" s="1"/>
  <c r="O47" i="1"/>
  <c r="O49" i="1" s="1"/>
  <c r="O53" i="1"/>
  <c r="D62" i="1"/>
  <c r="H62" i="1"/>
  <c r="L62" i="1"/>
  <c r="O59" i="1"/>
  <c r="O65" i="1"/>
  <c r="G72" i="1"/>
  <c r="K72" i="1"/>
  <c r="F85" i="1"/>
  <c r="J85" i="1"/>
  <c r="N85" i="1"/>
  <c r="O80" i="1"/>
  <c r="F91" i="1"/>
  <c r="J91" i="1"/>
  <c r="N91" i="1"/>
  <c r="O99" i="1"/>
  <c r="O100" i="1" s="1"/>
  <c r="D105" i="1"/>
  <c r="H105" i="1"/>
  <c r="L105" i="1"/>
  <c r="O104" i="1"/>
  <c r="D111" i="1"/>
  <c r="H111" i="1"/>
  <c r="L111" i="1"/>
  <c r="O110" i="1"/>
  <c r="F20" i="1"/>
  <c r="J20" i="1"/>
  <c r="N20" i="1"/>
  <c r="F32" i="1"/>
  <c r="J32" i="1"/>
  <c r="N32" i="1"/>
  <c r="F62" i="1"/>
  <c r="J62" i="1"/>
  <c r="N62" i="1"/>
  <c r="E72" i="1"/>
  <c r="I72" i="1"/>
  <c r="M72" i="1"/>
  <c r="O70" i="1"/>
  <c r="D85" i="1"/>
  <c r="H85" i="1"/>
  <c r="L85" i="1"/>
  <c r="O76" i="1"/>
  <c r="O84" i="1"/>
  <c r="D91" i="1"/>
  <c r="H91" i="1"/>
  <c r="L91" i="1"/>
  <c r="O90" i="1"/>
  <c r="F111" i="1"/>
  <c r="J111" i="1"/>
  <c r="N111" i="1"/>
  <c r="O119" i="1"/>
  <c r="O122" i="1" s="1"/>
  <c r="C25" i="1"/>
  <c r="C49" i="1"/>
  <c r="C72" i="1"/>
  <c r="O116" i="1"/>
  <c r="G171" i="1" l="1"/>
  <c r="K171" i="1"/>
  <c r="J171" i="1"/>
  <c r="C171" i="1"/>
  <c r="M171" i="1"/>
  <c r="L171" i="1"/>
  <c r="F171" i="1"/>
  <c r="I171" i="1"/>
  <c r="H171" i="1"/>
  <c r="E171" i="1"/>
  <c r="D171" i="1"/>
  <c r="N171" i="1"/>
  <c r="O20" i="1"/>
  <c r="O96" i="1"/>
  <c r="O25" i="1"/>
  <c r="O32" i="1"/>
  <c r="O91" i="1"/>
  <c r="O105" i="1"/>
  <c r="O62" i="1"/>
  <c r="O111" i="1"/>
  <c r="O85" i="1"/>
  <c r="O72" i="1"/>
  <c r="O13" i="1"/>
  <c r="O55" i="1"/>
  <c r="O171" i="1" l="1"/>
</calcChain>
</file>

<file path=xl/sharedStrings.xml><?xml version="1.0" encoding="utf-8"?>
<sst xmlns="http://schemas.openxmlformats.org/spreadsheetml/2006/main" count="372" uniqueCount="151">
  <si>
    <t>AGENCIA NACIONAL DE INFRAESTRUCTURA</t>
  </si>
  <si>
    <t>CONSOLIDADO DE TRÁFICO VEHICULAR REAL POR CONCESIÓN</t>
  </si>
  <si>
    <t>VIGENCIA 2013</t>
  </si>
  <si>
    <t>#</t>
  </si>
  <si>
    <t>ESTACION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</si>
  <si>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</si>
  <si>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</si>
  <si>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</si>
  <si>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</si>
  <si>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</si>
  <si>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</si>
  <si>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</si>
  <si>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</si>
  <si>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</si>
  <si>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</si>
  <si>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</si>
  <si>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</si>
  <si>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</si>
  <si>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1. Malla Vial del Meta</t>
  </si>
  <si>
    <t>La Libertad</t>
  </si>
  <si>
    <t xml:space="preserve">Veracruz </t>
  </si>
  <si>
    <t>Ocoa</t>
  </si>
  <si>
    <t>Iracá</t>
  </si>
  <si>
    <t>Puente Amarillo (Puesto de Control)</t>
  </si>
  <si>
    <t>Vanguardia</t>
  </si>
  <si>
    <t xml:space="preserve">TOTAL </t>
  </si>
  <si>
    <t>2. Santa Marta - Riohacha - Paraguachón</t>
  </si>
  <si>
    <t>Neguanje</t>
  </si>
  <si>
    <t>El Ebanal</t>
  </si>
  <si>
    <t>Alto Pino</t>
  </si>
  <si>
    <t>Paraguachón</t>
  </si>
  <si>
    <t>3. Bogotá (El Cortijo) - Siberia - La Punta - El Vino - Villeta</t>
  </si>
  <si>
    <t>Siberia</t>
  </si>
  <si>
    <t>Caiquero</t>
  </si>
  <si>
    <t>4. Bogotá - Villavicencio</t>
  </si>
  <si>
    <t>Boquerón</t>
  </si>
  <si>
    <t>Boquerón II</t>
  </si>
  <si>
    <t>Puente Quetame</t>
  </si>
  <si>
    <t>Pipiral</t>
  </si>
  <si>
    <t>5. Cartagena-Barranquilla</t>
  </si>
  <si>
    <t>Marahuaco</t>
  </si>
  <si>
    <t>Puerto Colombia</t>
  </si>
  <si>
    <t>Papiros</t>
  </si>
  <si>
    <t>6. Desarrollo Vial del Norte de Bogotá - DEVINORTE</t>
  </si>
  <si>
    <t>Andes</t>
  </si>
  <si>
    <t>Fusca</t>
  </si>
  <si>
    <t>Teletón</t>
  </si>
  <si>
    <t>7. Bogotá (Fontibón) - Facatativá - Los Alpes</t>
  </si>
  <si>
    <t>Río Bogotá</t>
  </si>
  <si>
    <t>El Corzo</t>
  </si>
  <si>
    <t>8. Neiva - Espinal - Girardot</t>
  </si>
  <si>
    <t>Neiva</t>
  </si>
  <si>
    <t>Pata</t>
  </si>
  <si>
    <t xml:space="preserve">Flandes </t>
  </si>
  <si>
    <t>9. Desarrollo Vial del Oriente de Medellín, Valle de Rionegro y Conexión a Puerto Triunfo - DEVIMED</t>
  </si>
  <si>
    <t>Guarne</t>
  </si>
  <si>
    <t>Palmas</t>
  </si>
  <si>
    <t>Cocorná</t>
  </si>
  <si>
    <t>Puerto Triunfo</t>
  </si>
  <si>
    <t>10. Armenia - Pereira - Manizales</t>
  </si>
  <si>
    <t>Tarapacá</t>
  </si>
  <si>
    <t>Tarapacá 2</t>
  </si>
  <si>
    <t>Circasia</t>
  </si>
  <si>
    <t xml:space="preserve">San Bernardo </t>
  </si>
  <si>
    <t>Pavas</t>
  </si>
  <si>
    <t>Corozal</t>
  </si>
  <si>
    <t>Santagueda</t>
  </si>
  <si>
    <t>11. Malla Vial del Valle del Cauca y Cauca</t>
  </si>
  <si>
    <t>Estambul</t>
  </si>
  <si>
    <t>CIAT</t>
  </si>
  <si>
    <t>Mediacanoa</t>
  </si>
  <si>
    <t>Cerrito</t>
  </si>
  <si>
    <t>Tunia</t>
  </si>
  <si>
    <t>Rozo</t>
  </si>
  <si>
    <t>Cencar</t>
  </si>
  <si>
    <t>Villarrica</t>
  </si>
  <si>
    <t>Pasolatorre</t>
  </si>
  <si>
    <t>Loboguerrero</t>
  </si>
  <si>
    <t>12. Briceño - Tunja - Sogamoso</t>
  </si>
  <si>
    <t>El Roble</t>
  </si>
  <si>
    <t>Albarrracin</t>
  </si>
  <si>
    <t>Tuta</t>
  </si>
  <si>
    <t>13. Bogotá (Bosa) - Granada - Girardot S.A.</t>
  </si>
  <si>
    <t>CHUSACA</t>
  </si>
  <si>
    <t>CHINAUTA</t>
  </si>
  <si>
    <t>14. Pereira - La Victoria</t>
  </si>
  <si>
    <t>Peaje Cerritos II</t>
  </si>
  <si>
    <t>15. Zona Metropolitana de Bucaramanga</t>
  </si>
  <si>
    <t>Lebrija</t>
  </si>
  <si>
    <t>Rionegro</t>
  </si>
  <si>
    <t>16. Rumichaca - Pasto - Chachagüí - Aeropuerto</t>
  </si>
  <si>
    <t>El Placer</t>
  </si>
  <si>
    <t>Daza</t>
  </si>
  <si>
    <t xml:space="preserve">El Cano </t>
  </si>
  <si>
    <t>17. Córdoba - Sucre</t>
  </si>
  <si>
    <t xml:space="preserve">FLORES </t>
  </si>
  <si>
    <t>GARZONES</t>
  </si>
  <si>
    <t>18. Área Metropolitana de Cúcuta y Norte de Santander</t>
  </si>
  <si>
    <t>El Escobal</t>
  </si>
  <si>
    <t>La Parada</t>
  </si>
  <si>
    <t>Acacios</t>
  </si>
  <si>
    <t>19. Ruta Caribe</t>
  </si>
  <si>
    <t>Ponedera</t>
  </si>
  <si>
    <t>Bayunca</t>
  </si>
  <si>
    <t>Gambote</t>
  </si>
  <si>
    <t>Galapa</t>
  </si>
  <si>
    <t>20. Girardot - Ibague - Cajamarca</t>
  </si>
  <si>
    <t>Gualanday</t>
  </si>
  <si>
    <t>Chicoral</t>
  </si>
  <si>
    <t>21. Ruta del Sol Sector 2</t>
  </si>
  <si>
    <t>Zambito</t>
  </si>
  <si>
    <t>Aguas Negras</t>
  </si>
  <si>
    <t>La Gomez</t>
  </si>
  <si>
    <t>Morrison</t>
  </si>
  <si>
    <t>Pailitas</t>
  </si>
  <si>
    <t>22. Ruta del Sol Sector 3</t>
  </si>
  <si>
    <t>La Loma</t>
  </si>
  <si>
    <t>Copey</t>
  </si>
  <si>
    <t>Tucurinca</t>
  </si>
  <si>
    <t>Puente Plato</t>
  </si>
  <si>
    <t>El Dificil</t>
  </si>
  <si>
    <t>Valencia</t>
  </si>
  <si>
    <t>23. Transversal de las Américas</t>
  </si>
  <si>
    <t>Purgatorio</t>
  </si>
  <si>
    <t>Cedros</t>
  </si>
  <si>
    <t>Casablanca</t>
  </si>
  <si>
    <t>Curos</t>
  </si>
  <si>
    <t>Oiba</t>
  </si>
  <si>
    <t>Saboyá</t>
  </si>
  <si>
    <t>San Gil</t>
  </si>
  <si>
    <t>TOTAL TRAFICO REAL</t>
  </si>
  <si>
    <t>N/A</t>
  </si>
  <si>
    <t>(*)</t>
  </si>
  <si>
    <t>(*) El peaje Vanguardia fue desmontado en Diciembre de 2013</t>
  </si>
  <si>
    <t>(***) La Concesión Buga - Loboguerrero inició en diciembre de 2013</t>
  </si>
  <si>
    <t>(****) La Concesión Zipaquirá - Palenque inició en enero de 2014. Durante 2013, la vía se encontraba a cargo del INVIAS.  No obstante, el INVIAS le suminstro los datos de recaudo 2013 a la ANI.</t>
  </si>
  <si>
    <t>Elaboró: Vicepresidencia de Planeación, Riesgos y Entorno</t>
  </si>
  <si>
    <t>Fuente: Vicepresidencia de Gestión Contractual y  Vicepresidencia Ejecutiva</t>
  </si>
  <si>
    <t>(**) El peaje Turbaco se activo en octubre de 2013.</t>
  </si>
  <si>
    <t>Turbaco (**)</t>
  </si>
  <si>
    <t>24. Buga-Loboguerrero (***)</t>
  </si>
  <si>
    <t>25. Zipaquirá - Palenque (****)</t>
  </si>
  <si>
    <t>CONSOLIDADO DE RECAUDO REAL POR CONCESIÓN</t>
  </si>
  <si>
    <t>ESTACION DE PEAJE</t>
  </si>
  <si>
    <t>Puente Amarillo</t>
  </si>
  <si>
    <t>Boquerón I</t>
  </si>
  <si>
    <t>FLORES</t>
  </si>
  <si>
    <t>24. Buga-Loboguerrero</t>
  </si>
  <si>
    <t>Loboguerrero (***)</t>
  </si>
  <si>
    <t>TOTAL RECAUDO REAL</t>
  </si>
  <si>
    <t>(*) El peaje fue desmontado en diciembre de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</si>
</sst>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C65911"/>
      <name val="Calibri"/>
      <family val="2"/>
    </font>
    <font>
      <b/>
      <sz val="12"/>
      <color rgb="FFFFFFFF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6"/>
      <color rgb="FFC659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05496"/>
        <bgColor rgb="FF000000"/>
      </patternFill>
    </fill>
    <fill>
      <patternFill patternType="solid">
        <fgColor rgb="FFBDD7EE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4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wrapText="1"/>
    </xf>
    <xf numFmtId="3" fontId="6" fillId="0" borderId="8" xfId="0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/>
    <xf numFmtId="3" fontId="6" fillId="0" borderId="9" xfId="0" applyNumberFormat="1" applyFont="1" applyFill="1" applyBorder="1"/>
    <xf numFmtId="3" fontId="6" fillId="0" borderId="10" xfId="0" applyNumberFormat="1" applyFont="1" applyFill="1" applyBorder="1"/>
    <xf numFmtId="0" fontId="5" fillId="0" borderId="5" xfId="0" applyFont="1" applyFill="1" applyBorder="1" applyAlignment="1">
      <alignment wrapText="1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3" fontId="6" fillId="3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3" fontId="6" fillId="3" borderId="10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/>
    </xf>
    <xf numFmtId="3" fontId="6" fillId="3" borderId="5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4" fillId="2" borderId="10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wrapText="1"/>
    </xf>
    <xf numFmtId="3" fontId="6" fillId="3" borderId="5" xfId="0" applyNumberFormat="1" applyFont="1" applyFill="1" applyBorder="1" applyAlignment="1">
      <alignment horizontal="center" wrapText="1"/>
    </xf>
    <xf numFmtId="3" fontId="6" fillId="0" borderId="8" xfId="0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 wrapText="1"/>
    </xf>
    <xf numFmtId="3" fontId="6" fillId="0" borderId="9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4" fontId="5" fillId="0" borderId="5" xfId="1" applyNumberFormat="1" applyFont="1" applyFill="1" applyBorder="1"/>
    <xf numFmtId="164" fontId="6" fillId="0" borderId="10" xfId="1" applyNumberFormat="1" applyFont="1" applyFill="1" applyBorder="1"/>
    <xf numFmtId="164" fontId="5" fillId="0" borderId="5" xfId="1" applyNumberFormat="1" applyFont="1" applyFill="1" applyBorder="1" applyAlignment="1">
      <alignment horizontal="center" vertical="center"/>
    </xf>
    <xf numFmtId="164" fontId="6" fillId="3" borderId="5" xfId="1" applyNumberFormat="1" applyFont="1" applyFill="1" applyBorder="1"/>
    <xf numFmtId="164" fontId="6" fillId="3" borderId="10" xfId="1" applyNumberFormat="1" applyFont="1" applyFill="1" applyBorder="1"/>
    <xf numFmtId="3" fontId="6" fillId="0" borderId="4" xfId="0" applyNumberFormat="1" applyFont="1" applyFill="1" applyBorder="1" applyAlignment="1">
      <alignment horizontal="center" wrapText="1"/>
    </xf>
    <xf numFmtId="3" fontId="6" fillId="0" borderId="5" xfId="0" applyNumberFormat="1" applyFont="1" applyFill="1" applyBorder="1" applyAlignment="1">
      <alignment horizontal="center" wrapText="1"/>
    </xf>
    <xf numFmtId="3" fontId="6" fillId="0" borderId="10" xfId="0" applyNumberFormat="1" applyFont="1" applyFill="1" applyBorder="1" applyAlignment="1">
      <alignment horizontal="center" wrapText="1"/>
    </xf>
    <xf numFmtId="3" fontId="6" fillId="0" borderId="4" xfId="0" applyNumberFormat="1" applyFont="1" applyFill="1" applyBorder="1" applyAlignment="1">
      <alignment horizontal="center" wrapText="1"/>
    </xf>
    <xf numFmtId="3" fontId="6" fillId="0" borderId="5" xfId="0" applyNumberFormat="1" applyFont="1" applyFill="1" applyBorder="1" applyAlignment="1">
      <alignment horizontal="center" wrapText="1"/>
    </xf>
    <xf numFmtId="3" fontId="6" fillId="0" borderId="5" xfId="0" applyNumberFormat="1" applyFont="1" applyFill="1" applyBorder="1"/>
    <xf numFmtId="164" fontId="0" fillId="0" borderId="5" xfId="1" applyNumberFormat="1" applyFont="1" applyBorder="1"/>
    <xf numFmtId="164" fontId="5" fillId="0" borderId="5" xfId="1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2" borderId="14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7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2" sqref="A22:O22"/>
    </sheetView>
  </sheetViews>
  <sheetFormatPr baseColWidth="10" defaultRowHeight="15" x14ac:dyDescent="0.25"/>
  <cols>
    <col min="1" max="1" width="3" bestFit="1" customWidth="1"/>
    <col min="2" max="2" width="33.7109375" bestFit="1" customWidth="1"/>
    <col min="3" max="3" width="14.42578125" bestFit="1" customWidth="1"/>
    <col min="4" max="4" width="14.7109375" bestFit="1" customWidth="1"/>
    <col min="5" max="5" width="14" bestFit="1" customWidth="1"/>
    <col min="6" max="6" width="14.42578125" bestFit="1" customWidth="1"/>
    <col min="7" max="7" width="14" bestFit="1" customWidth="1"/>
    <col min="8" max="9" width="14.42578125" bestFit="1" customWidth="1"/>
    <col min="10" max="10" width="14" bestFit="1" customWidth="1"/>
    <col min="11" max="11" width="19.140625" bestFit="1" customWidth="1"/>
    <col min="12" max="12" width="14.7109375" bestFit="1" customWidth="1"/>
    <col min="13" max="13" width="17.7109375" bestFit="1" customWidth="1"/>
    <col min="14" max="14" width="16.85546875" bestFit="1" customWidth="1"/>
    <col min="15" max="15" width="15.85546875" bestFit="1" customWidth="1"/>
  </cols>
  <sheetData>
    <row r="1" spans="1:15" ht="33" customHeight="1" x14ac:dyDescent="0.25">
      <c r="A1" s="15"/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5.75" customHeight="1" x14ac:dyDescent="0.2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ht="16.5" customHeight="1" x14ac:dyDescent="0.2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x14ac:dyDescent="0.25">
      <c r="A4" s="16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7" t="s">
        <v>17</v>
      </c>
    </row>
    <row r="5" spans="1:15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5" ht="15.75" customHeight="1" x14ac:dyDescent="0.25">
      <c r="A6" s="42" t="s">
        <v>18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5" x14ac:dyDescent="0.25">
      <c r="A7" s="1">
        <v>1</v>
      </c>
      <c r="B7" s="2" t="s">
        <v>19</v>
      </c>
      <c r="C7" s="9">
        <v>155720</v>
      </c>
      <c r="D7" s="9">
        <v>133962</v>
      </c>
      <c r="E7" s="9">
        <v>144381</v>
      </c>
      <c r="F7" s="9">
        <v>136221</v>
      </c>
      <c r="G7" s="9">
        <v>136300</v>
      </c>
      <c r="H7" s="9">
        <v>139217</v>
      </c>
      <c r="I7" s="9">
        <v>150205</v>
      </c>
      <c r="J7" s="9">
        <v>142358</v>
      </c>
      <c r="K7" s="9">
        <v>146963</v>
      </c>
      <c r="L7" s="9">
        <v>144261</v>
      </c>
      <c r="M7" s="9">
        <v>136116</v>
      </c>
      <c r="N7" s="9">
        <v>143785</v>
      </c>
      <c r="O7" s="27">
        <f>+SUM(C7:N7)</f>
        <v>1709489</v>
      </c>
    </row>
    <row r="8" spans="1:15" x14ac:dyDescent="0.25">
      <c r="A8" s="1">
        <v>2</v>
      </c>
      <c r="B8" s="2" t="s">
        <v>20</v>
      </c>
      <c r="C8" s="9">
        <v>117543</v>
      </c>
      <c r="D8" s="9">
        <v>85449</v>
      </c>
      <c r="E8" s="9">
        <v>67924</v>
      </c>
      <c r="F8" s="9">
        <v>93353</v>
      </c>
      <c r="G8" s="9">
        <v>92310</v>
      </c>
      <c r="H8" s="9">
        <v>90549</v>
      </c>
      <c r="I8" s="9">
        <v>90709</v>
      </c>
      <c r="J8" s="9">
        <v>87823</v>
      </c>
      <c r="K8" s="9">
        <v>93661</v>
      </c>
      <c r="L8" s="9">
        <v>99228</v>
      </c>
      <c r="M8" s="9">
        <v>92843</v>
      </c>
      <c r="N8" s="9">
        <v>110700</v>
      </c>
      <c r="O8" s="27">
        <f t="shared" ref="O8:O12" si="0">+SUM(C8:N8)</f>
        <v>1122092</v>
      </c>
    </row>
    <row r="9" spans="1:15" x14ac:dyDescent="0.25">
      <c r="A9" s="1">
        <v>3</v>
      </c>
      <c r="B9" s="2" t="s">
        <v>21</v>
      </c>
      <c r="C9" s="9">
        <v>299424</v>
      </c>
      <c r="D9" s="9">
        <v>227703</v>
      </c>
      <c r="E9" s="9">
        <v>263588</v>
      </c>
      <c r="F9" s="9">
        <v>240530</v>
      </c>
      <c r="G9" s="9">
        <v>246916</v>
      </c>
      <c r="H9" s="9">
        <v>256662</v>
      </c>
      <c r="I9" s="9">
        <v>262935</v>
      </c>
      <c r="J9" s="9">
        <v>240861</v>
      </c>
      <c r="K9" s="9">
        <v>211432</v>
      </c>
      <c r="L9" s="9">
        <v>278183</v>
      </c>
      <c r="M9" s="9">
        <v>264250</v>
      </c>
      <c r="N9" s="9">
        <v>295678</v>
      </c>
      <c r="O9" s="27">
        <f t="shared" si="0"/>
        <v>3088162</v>
      </c>
    </row>
    <row r="10" spans="1:15" x14ac:dyDescent="0.25">
      <c r="A10" s="1">
        <v>4</v>
      </c>
      <c r="B10" s="2" t="s">
        <v>22</v>
      </c>
      <c r="C10" s="9">
        <v>105074</v>
      </c>
      <c r="D10" s="9">
        <v>75365</v>
      </c>
      <c r="E10" s="9">
        <v>87595</v>
      </c>
      <c r="F10" s="9">
        <v>80396</v>
      </c>
      <c r="G10" s="9">
        <v>82870</v>
      </c>
      <c r="H10" s="9">
        <v>87300</v>
      </c>
      <c r="I10" s="9">
        <v>90612</v>
      </c>
      <c r="J10" s="9">
        <v>84756</v>
      </c>
      <c r="K10" s="9">
        <v>79107</v>
      </c>
      <c r="L10" s="9">
        <v>91438</v>
      </c>
      <c r="M10" s="9">
        <v>90113</v>
      </c>
      <c r="N10" s="9">
        <v>100254</v>
      </c>
      <c r="O10" s="27">
        <f t="shared" si="0"/>
        <v>1054880</v>
      </c>
    </row>
    <row r="11" spans="1:15" x14ac:dyDescent="0.25">
      <c r="A11" s="1">
        <v>5</v>
      </c>
      <c r="B11" s="2" t="s">
        <v>23</v>
      </c>
      <c r="C11" s="9">
        <v>160248</v>
      </c>
      <c r="D11" s="9">
        <v>117908</v>
      </c>
      <c r="E11" s="9">
        <v>144925</v>
      </c>
      <c r="F11" s="9">
        <v>126435</v>
      </c>
      <c r="G11" s="9">
        <v>133265</v>
      </c>
      <c r="H11" s="9">
        <v>141295</v>
      </c>
      <c r="I11" s="9">
        <v>136862</v>
      </c>
      <c r="J11" s="9">
        <v>132138</v>
      </c>
      <c r="K11" s="9">
        <v>132914</v>
      </c>
      <c r="L11" s="9">
        <v>142740</v>
      </c>
      <c r="M11" s="9">
        <v>163716</v>
      </c>
      <c r="N11" s="9">
        <v>300753</v>
      </c>
      <c r="O11" s="27">
        <f t="shared" si="0"/>
        <v>1833199</v>
      </c>
    </row>
    <row r="12" spans="1:15" x14ac:dyDescent="0.25">
      <c r="A12" s="1">
        <v>6</v>
      </c>
      <c r="B12" s="2" t="s">
        <v>24</v>
      </c>
      <c r="C12" s="9">
        <v>211795</v>
      </c>
      <c r="D12" s="9">
        <v>169660</v>
      </c>
      <c r="E12" s="9">
        <v>205804</v>
      </c>
      <c r="F12" s="9">
        <v>182713</v>
      </c>
      <c r="G12" s="9">
        <v>193255</v>
      </c>
      <c r="H12" s="9">
        <v>202191</v>
      </c>
      <c r="I12" s="9">
        <v>195773</v>
      </c>
      <c r="J12" s="9">
        <v>191205</v>
      </c>
      <c r="K12" s="9">
        <v>188154</v>
      </c>
      <c r="L12" s="9">
        <v>202608</v>
      </c>
      <c r="M12" s="9">
        <v>153961</v>
      </c>
      <c r="N12" s="9" t="s">
        <v>132</v>
      </c>
      <c r="O12" s="27">
        <f t="shared" si="0"/>
        <v>2097119</v>
      </c>
    </row>
    <row r="13" spans="1:15" x14ac:dyDescent="0.25">
      <c r="A13" s="45" t="s">
        <v>25</v>
      </c>
      <c r="B13" s="46"/>
      <c r="C13" s="13">
        <f>+SUM(C7:C12)</f>
        <v>1049804</v>
      </c>
      <c r="D13" s="13">
        <f t="shared" ref="D13:O13" si="1">+SUM(D7:D12)</f>
        <v>810047</v>
      </c>
      <c r="E13" s="13">
        <f t="shared" si="1"/>
        <v>914217</v>
      </c>
      <c r="F13" s="13">
        <f t="shared" si="1"/>
        <v>859648</v>
      </c>
      <c r="G13" s="13">
        <f t="shared" si="1"/>
        <v>884916</v>
      </c>
      <c r="H13" s="13">
        <f t="shared" si="1"/>
        <v>917214</v>
      </c>
      <c r="I13" s="13">
        <f t="shared" si="1"/>
        <v>927096</v>
      </c>
      <c r="J13" s="13">
        <f t="shared" si="1"/>
        <v>879141</v>
      </c>
      <c r="K13" s="13">
        <f t="shared" si="1"/>
        <v>852231</v>
      </c>
      <c r="L13" s="13">
        <f t="shared" si="1"/>
        <v>958458</v>
      </c>
      <c r="M13" s="13">
        <f t="shared" si="1"/>
        <v>900999</v>
      </c>
      <c r="N13" s="13">
        <f t="shared" si="1"/>
        <v>951170</v>
      </c>
      <c r="O13" s="18">
        <f t="shared" si="1"/>
        <v>10904941</v>
      </c>
    </row>
    <row r="14" spans="1:15" x14ac:dyDescent="0.25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9"/>
    </row>
    <row r="15" spans="1:15" ht="15.75" customHeight="1" x14ac:dyDescent="0.25">
      <c r="A15" s="42" t="s">
        <v>26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1:15" x14ac:dyDescent="0.25">
      <c r="A16" s="1">
        <v>1</v>
      </c>
      <c r="B16" s="2" t="s">
        <v>27</v>
      </c>
      <c r="C16" s="9">
        <v>116432</v>
      </c>
      <c r="D16" s="9">
        <v>69062</v>
      </c>
      <c r="E16" s="9">
        <v>90496</v>
      </c>
      <c r="F16" s="9">
        <v>70827</v>
      </c>
      <c r="G16" s="9">
        <v>78012</v>
      </c>
      <c r="H16" s="9">
        <v>84270</v>
      </c>
      <c r="I16" s="9">
        <v>84241</v>
      </c>
      <c r="J16" s="9">
        <v>77543</v>
      </c>
      <c r="K16" s="9">
        <v>67048</v>
      </c>
      <c r="L16" s="9">
        <v>75512</v>
      </c>
      <c r="M16" s="9">
        <v>75027</v>
      </c>
      <c r="N16" s="9">
        <v>99665</v>
      </c>
      <c r="O16" s="27">
        <f>+SUM(C16:N16)</f>
        <v>988135</v>
      </c>
    </row>
    <row r="17" spans="1:15" x14ac:dyDescent="0.25">
      <c r="A17" s="1">
        <v>2</v>
      </c>
      <c r="B17" s="2" t="s">
        <v>28</v>
      </c>
      <c r="C17" s="9">
        <v>71756</v>
      </c>
      <c r="D17" s="9">
        <v>55196</v>
      </c>
      <c r="E17" s="9">
        <v>66979</v>
      </c>
      <c r="F17" s="9">
        <v>58128</v>
      </c>
      <c r="G17" s="9">
        <v>64370</v>
      </c>
      <c r="H17" s="9">
        <v>65722</v>
      </c>
      <c r="I17" s="9">
        <v>66438</v>
      </c>
      <c r="J17" s="9">
        <v>60991</v>
      </c>
      <c r="K17" s="9">
        <v>55770</v>
      </c>
      <c r="L17" s="9">
        <v>62346</v>
      </c>
      <c r="M17" s="9">
        <v>61610</v>
      </c>
      <c r="N17" s="9">
        <v>80155</v>
      </c>
      <c r="O17" s="27">
        <f t="shared" ref="O17:O19" si="2">+SUM(C17:N17)</f>
        <v>769461</v>
      </c>
    </row>
    <row r="18" spans="1:15" x14ac:dyDescent="0.25">
      <c r="A18" s="1">
        <v>3</v>
      </c>
      <c r="B18" s="2" t="s">
        <v>29</v>
      </c>
      <c r="C18" s="9">
        <v>78102</v>
      </c>
      <c r="D18" s="9">
        <v>61180</v>
      </c>
      <c r="E18" s="9">
        <v>67658</v>
      </c>
      <c r="F18" s="9">
        <v>64826</v>
      </c>
      <c r="G18" s="9">
        <v>65059</v>
      </c>
      <c r="H18" s="9">
        <v>63785</v>
      </c>
      <c r="I18" s="9">
        <v>67940</v>
      </c>
      <c r="J18" s="9">
        <v>68494</v>
      </c>
      <c r="K18" s="9">
        <v>68491</v>
      </c>
      <c r="L18" s="9">
        <v>76420</v>
      </c>
      <c r="M18" s="9">
        <v>78995</v>
      </c>
      <c r="N18" s="9">
        <v>98315</v>
      </c>
      <c r="O18" s="27">
        <f t="shared" si="2"/>
        <v>859265</v>
      </c>
    </row>
    <row r="19" spans="1:15" x14ac:dyDescent="0.25">
      <c r="A19" s="1">
        <v>4</v>
      </c>
      <c r="B19" s="2" t="s">
        <v>30</v>
      </c>
      <c r="C19" s="9">
        <v>74470</v>
      </c>
      <c r="D19" s="9">
        <v>59325</v>
      </c>
      <c r="E19" s="9">
        <v>61435</v>
      </c>
      <c r="F19" s="9">
        <v>55475</v>
      </c>
      <c r="G19" s="9">
        <v>58634</v>
      </c>
      <c r="H19" s="9">
        <v>57472</v>
      </c>
      <c r="I19" s="9">
        <v>64785</v>
      </c>
      <c r="J19" s="9">
        <v>61777</v>
      </c>
      <c r="K19" s="9">
        <v>69654</v>
      </c>
      <c r="L19" s="9">
        <v>78003</v>
      </c>
      <c r="M19" s="9">
        <v>81162</v>
      </c>
      <c r="N19" s="9">
        <v>97948</v>
      </c>
      <c r="O19" s="27">
        <f t="shared" si="2"/>
        <v>820140</v>
      </c>
    </row>
    <row r="20" spans="1:15" x14ac:dyDescent="0.25">
      <c r="A20" s="45" t="s">
        <v>25</v>
      </c>
      <c r="B20" s="46"/>
      <c r="C20" s="13">
        <f>+SUM(C16:C19)</f>
        <v>340760</v>
      </c>
      <c r="D20" s="13">
        <f t="shared" ref="D20:O20" si="3">+SUM(D16:D19)</f>
        <v>244763</v>
      </c>
      <c r="E20" s="13">
        <f t="shared" si="3"/>
        <v>286568</v>
      </c>
      <c r="F20" s="13">
        <f t="shared" si="3"/>
        <v>249256</v>
      </c>
      <c r="G20" s="13">
        <f t="shared" si="3"/>
        <v>266075</v>
      </c>
      <c r="H20" s="13">
        <f t="shared" si="3"/>
        <v>271249</v>
      </c>
      <c r="I20" s="13">
        <f t="shared" si="3"/>
        <v>283404</v>
      </c>
      <c r="J20" s="13">
        <f t="shared" si="3"/>
        <v>268805</v>
      </c>
      <c r="K20" s="13">
        <f t="shared" si="3"/>
        <v>260963</v>
      </c>
      <c r="L20" s="13">
        <f t="shared" si="3"/>
        <v>292281</v>
      </c>
      <c r="M20" s="13">
        <f t="shared" si="3"/>
        <v>296794</v>
      </c>
      <c r="N20" s="13">
        <f t="shared" si="3"/>
        <v>376083</v>
      </c>
      <c r="O20" s="18">
        <f t="shared" si="3"/>
        <v>3437001</v>
      </c>
    </row>
    <row r="21" spans="1:15" x14ac:dyDescent="0.25">
      <c r="A21" s="47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9"/>
    </row>
    <row r="22" spans="1:15" ht="15.75" customHeight="1" x14ac:dyDescent="0.25">
      <c r="A22" s="28" t="s">
        <v>31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</row>
    <row r="23" spans="1:15" x14ac:dyDescent="0.25">
      <c r="A23" s="1">
        <v>1</v>
      </c>
      <c r="B23" s="2" t="s">
        <v>32</v>
      </c>
      <c r="C23" s="9">
        <v>487706</v>
      </c>
      <c r="D23" s="9">
        <v>363815</v>
      </c>
      <c r="E23" s="9">
        <v>447418.7</v>
      </c>
      <c r="F23" s="9">
        <v>384323</v>
      </c>
      <c r="G23" s="9">
        <v>418308</v>
      </c>
      <c r="H23" s="9">
        <v>460862</v>
      </c>
      <c r="I23" s="9">
        <v>443229</v>
      </c>
      <c r="J23" s="9">
        <v>411883.16129032255</v>
      </c>
      <c r="K23" s="9">
        <v>414550</v>
      </c>
      <c r="L23" s="9">
        <v>455509</v>
      </c>
      <c r="M23" s="9">
        <v>414513</v>
      </c>
      <c r="N23" s="9">
        <v>521138</v>
      </c>
      <c r="O23" s="27">
        <f>+SUM(C23:N23)</f>
        <v>5223254.8612903226</v>
      </c>
    </row>
    <row r="24" spans="1:15" x14ac:dyDescent="0.25">
      <c r="A24" s="1">
        <v>2</v>
      </c>
      <c r="B24" s="2" t="s">
        <v>33</v>
      </c>
      <c r="C24" s="9">
        <v>216453</v>
      </c>
      <c r="D24" s="9">
        <v>116618</v>
      </c>
      <c r="E24" s="9">
        <v>164266</v>
      </c>
      <c r="F24" s="9">
        <v>115834</v>
      </c>
      <c r="G24" s="9">
        <v>126511</v>
      </c>
      <c r="H24" s="9">
        <v>162580</v>
      </c>
      <c r="I24" s="9">
        <v>150392</v>
      </c>
      <c r="J24" s="9">
        <v>136138.96774193548</v>
      </c>
      <c r="K24" s="9">
        <v>131809</v>
      </c>
      <c r="L24" s="9">
        <v>159679</v>
      </c>
      <c r="M24" s="9">
        <v>147509</v>
      </c>
      <c r="N24" s="9">
        <v>201674</v>
      </c>
      <c r="O24" s="27">
        <f>+SUM(C24:N24)</f>
        <v>1829463.9677419355</v>
      </c>
    </row>
    <row r="25" spans="1:15" x14ac:dyDescent="0.25">
      <c r="A25" s="45" t="s">
        <v>25</v>
      </c>
      <c r="B25" s="46"/>
      <c r="C25" s="13">
        <f>+SUM(C23:C24)</f>
        <v>704159</v>
      </c>
      <c r="D25" s="13">
        <f t="shared" ref="D25:N25" si="4">+SUM(D23:D24)</f>
        <v>480433</v>
      </c>
      <c r="E25" s="13">
        <f t="shared" si="4"/>
        <v>611684.69999999995</v>
      </c>
      <c r="F25" s="13">
        <f t="shared" si="4"/>
        <v>500157</v>
      </c>
      <c r="G25" s="13">
        <f t="shared" si="4"/>
        <v>544819</v>
      </c>
      <c r="H25" s="13">
        <f t="shared" si="4"/>
        <v>623442</v>
      </c>
      <c r="I25" s="13">
        <f t="shared" si="4"/>
        <v>593621</v>
      </c>
      <c r="J25" s="13">
        <f t="shared" si="4"/>
        <v>548022.12903225806</v>
      </c>
      <c r="K25" s="13">
        <f t="shared" si="4"/>
        <v>546359</v>
      </c>
      <c r="L25" s="13">
        <f t="shared" si="4"/>
        <v>615188</v>
      </c>
      <c r="M25" s="13">
        <f t="shared" si="4"/>
        <v>562022</v>
      </c>
      <c r="N25" s="13">
        <f t="shared" si="4"/>
        <v>722812</v>
      </c>
      <c r="O25" s="18">
        <f>+SUM(C25:N25)</f>
        <v>7052718.8290322581</v>
      </c>
    </row>
    <row r="26" spans="1:15" x14ac:dyDescent="0.25">
      <c r="A26" s="3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1:15" ht="15.75" customHeight="1" x14ac:dyDescent="0.25">
      <c r="A27" s="42" t="s">
        <v>34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</row>
    <row r="28" spans="1:15" x14ac:dyDescent="0.25">
      <c r="A28" s="1">
        <v>1</v>
      </c>
      <c r="B28" s="2" t="s">
        <v>35</v>
      </c>
      <c r="C28" s="9">
        <v>394505</v>
      </c>
      <c r="D28" s="9">
        <v>280953</v>
      </c>
      <c r="E28" s="9">
        <v>358966</v>
      </c>
      <c r="F28" s="9">
        <v>294061</v>
      </c>
      <c r="G28" s="9">
        <v>320676</v>
      </c>
      <c r="H28" s="9">
        <v>354931</v>
      </c>
      <c r="I28" s="9">
        <v>346904</v>
      </c>
      <c r="J28" s="9">
        <v>299834</v>
      </c>
      <c r="K28" s="9">
        <v>300018</v>
      </c>
      <c r="L28" s="9">
        <v>351124</v>
      </c>
      <c r="M28" s="9">
        <v>338941</v>
      </c>
      <c r="N28" s="9">
        <v>384180</v>
      </c>
      <c r="O28" s="27">
        <f>+SUM(C28:N28)</f>
        <v>4025093</v>
      </c>
    </row>
    <row r="29" spans="1:15" x14ac:dyDescent="0.25">
      <c r="A29" s="1">
        <v>2</v>
      </c>
      <c r="B29" s="2" t="s">
        <v>36</v>
      </c>
      <c r="C29" s="9">
        <v>4681</v>
      </c>
      <c r="D29" s="9">
        <v>3418</v>
      </c>
      <c r="E29" s="9">
        <v>4911</v>
      </c>
      <c r="F29" s="9">
        <v>9065</v>
      </c>
      <c r="G29" s="9">
        <v>6039</v>
      </c>
      <c r="H29" s="9">
        <v>6865</v>
      </c>
      <c r="I29" s="9">
        <v>4312</v>
      </c>
      <c r="J29" s="9">
        <v>4418</v>
      </c>
      <c r="K29" s="9">
        <v>3670</v>
      </c>
      <c r="L29" s="9">
        <v>4890</v>
      </c>
      <c r="M29" s="9">
        <v>4424</v>
      </c>
      <c r="N29" s="9">
        <v>4636</v>
      </c>
      <c r="O29" s="27">
        <f t="shared" ref="O29:O32" si="5">+SUM(C29:N29)</f>
        <v>61329</v>
      </c>
    </row>
    <row r="30" spans="1:15" x14ac:dyDescent="0.25">
      <c r="A30" s="1">
        <v>3</v>
      </c>
      <c r="B30" s="2" t="s">
        <v>37</v>
      </c>
      <c r="C30" s="9">
        <v>359456</v>
      </c>
      <c r="D30" s="9">
        <v>254932</v>
      </c>
      <c r="E30" s="9">
        <v>333192</v>
      </c>
      <c r="F30" s="9">
        <v>284267</v>
      </c>
      <c r="G30" s="9">
        <v>291520</v>
      </c>
      <c r="H30" s="9">
        <v>316920</v>
      </c>
      <c r="I30" s="9">
        <v>315108</v>
      </c>
      <c r="J30" s="9">
        <v>272085</v>
      </c>
      <c r="K30" s="9">
        <v>270110</v>
      </c>
      <c r="L30" s="9">
        <v>324423</v>
      </c>
      <c r="M30" s="9">
        <v>308447</v>
      </c>
      <c r="N30" s="9">
        <v>348236</v>
      </c>
      <c r="O30" s="27">
        <f t="shared" si="5"/>
        <v>3678696</v>
      </c>
    </row>
    <row r="31" spans="1:15" x14ac:dyDescent="0.25">
      <c r="A31" s="1">
        <v>4</v>
      </c>
      <c r="B31" s="2" t="s">
        <v>38</v>
      </c>
      <c r="C31" s="9">
        <v>349325</v>
      </c>
      <c r="D31" s="9">
        <v>242625</v>
      </c>
      <c r="E31" s="9">
        <v>315133</v>
      </c>
      <c r="F31" s="9">
        <v>260391</v>
      </c>
      <c r="G31" s="9">
        <v>274823</v>
      </c>
      <c r="H31" s="9">
        <v>307689</v>
      </c>
      <c r="I31" s="9">
        <v>302206</v>
      </c>
      <c r="J31" s="9">
        <v>260393</v>
      </c>
      <c r="K31" s="9">
        <v>257271</v>
      </c>
      <c r="L31" s="9">
        <v>307509</v>
      </c>
      <c r="M31" s="9">
        <v>293873</v>
      </c>
      <c r="N31" s="9">
        <v>335649</v>
      </c>
      <c r="O31" s="27">
        <f t="shared" si="5"/>
        <v>3506887</v>
      </c>
    </row>
    <row r="32" spans="1:15" x14ac:dyDescent="0.25">
      <c r="A32" s="45" t="s">
        <v>25</v>
      </c>
      <c r="B32" s="46"/>
      <c r="C32" s="13">
        <f>+SUM(C28:C31)</f>
        <v>1107967</v>
      </c>
      <c r="D32" s="13">
        <f t="shared" ref="D32:N32" si="6">+SUM(D28:D31)</f>
        <v>781928</v>
      </c>
      <c r="E32" s="13">
        <f t="shared" si="6"/>
        <v>1012202</v>
      </c>
      <c r="F32" s="13">
        <f t="shared" si="6"/>
        <v>847784</v>
      </c>
      <c r="G32" s="13">
        <f t="shared" si="6"/>
        <v>893058</v>
      </c>
      <c r="H32" s="13">
        <f t="shared" si="6"/>
        <v>986405</v>
      </c>
      <c r="I32" s="13">
        <f t="shared" si="6"/>
        <v>968530</v>
      </c>
      <c r="J32" s="13">
        <f t="shared" si="6"/>
        <v>836730</v>
      </c>
      <c r="K32" s="13">
        <f t="shared" si="6"/>
        <v>831069</v>
      </c>
      <c r="L32" s="13">
        <f t="shared" si="6"/>
        <v>987946</v>
      </c>
      <c r="M32" s="13">
        <f t="shared" si="6"/>
        <v>945685</v>
      </c>
      <c r="N32" s="13">
        <f t="shared" si="6"/>
        <v>1072701</v>
      </c>
      <c r="O32" s="18">
        <f t="shared" si="5"/>
        <v>11272005</v>
      </c>
    </row>
    <row r="33" spans="1:15" x14ac:dyDescent="0.25">
      <c r="A33" s="3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5" ht="15.75" customHeight="1" x14ac:dyDescent="0.25">
      <c r="A34" s="42" t="s">
        <v>39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4"/>
    </row>
    <row r="35" spans="1:15" x14ac:dyDescent="0.25">
      <c r="A35" s="1">
        <v>1</v>
      </c>
      <c r="B35" s="2" t="s">
        <v>40</v>
      </c>
      <c r="C35" s="9">
        <v>143925</v>
      </c>
      <c r="D35" s="9">
        <v>93480</v>
      </c>
      <c r="E35" s="9">
        <v>106857</v>
      </c>
      <c r="F35" s="9">
        <v>84188</v>
      </c>
      <c r="G35" s="9">
        <v>90708</v>
      </c>
      <c r="H35" s="9">
        <v>104421</v>
      </c>
      <c r="I35" s="9">
        <v>104100</v>
      </c>
      <c r="J35" s="9">
        <v>102629</v>
      </c>
      <c r="K35" s="9">
        <v>92530</v>
      </c>
      <c r="L35" s="9">
        <v>104518</v>
      </c>
      <c r="M35" s="9">
        <v>100197</v>
      </c>
      <c r="N35" s="9">
        <v>124384</v>
      </c>
      <c r="O35" s="27">
        <f>+SUM(C35:N35)</f>
        <v>1251937</v>
      </c>
    </row>
    <row r="36" spans="1:15" x14ac:dyDescent="0.25">
      <c r="A36" s="1">
        <v>2</v>
      </c>
      <c r="B36" s="2" t="s">
        <v>41</v>
      </c>
      <c r="C36" s="9">
        <v>180684</v>
      </c>
      <c r="D36" s="9">
        <v>125420</v>
      </c>
      <c r="E36" s="9">
        <v>159463</v>
      </c>
      <c r="F36" s="9">
        <v>114761</v>
      </c>
      <c r="G36" s="9">
        <v>130515</v>
      </c>
      <c r="H36" s="9">
        <v>154523</v>
      </c>
      <c r="I36" s="9">
        <v>148495</v>
      </c>
      <c r="J36" s="9">
        <v>144637</v>
      </c>
      <c r="K36" s="9">
        <v>129073</v>
      </c>
      <c r="L36" s="9">
        <v>145785</v>
      </c>
      <c r="M36" s="9">
        <v>142962</v>
      </c>
      <c r="N36" s="9">
        <v>175606</v>
      </c>
      <c r="O36" s="27">
        <f>+SUM(C36:N36)</f>
        <v>1751924</v>
      </c>
    </row>
    <row r="37" spans="1:15" x14ac:dyDescent="0.25">
      <c r="A37" s="1">
        <v>3</v>
      </c>
      <c r="B37" s="2" t="s">
        <v>42</v>
      </c>
      <c r="C37" s="9">
        <v>28047</v>
      </c>
      <c r="D37" s="9">
        <v>26399</v>
      </c>
      <c r="E37" s="9">
        <v>27443</v>
      </c>
      <c r="F37" s="9">
        <v>30177</v>
      </c>
      <c r="G37" s="9">
        <v>29117</v>
      </c>
      <c r="H37" s="9">
        <v>23994</v>
      </c>
      <c r="I37" s="9">
        <v>22410</v>
      </c>
      <c r="J37" s="9">
        <v>28523</v>
      </c>
      <c r="K37" s="9">
        <v>30733</v>
      </c>
      <c r="L37" s="9">
        <v>30826</v>
      </c>
      <c r="M37" s="9">
        <v>32623</v>
      </c>
      <c r="N37" s="9">
        <v>33445</v>
      </c>
      <c r="O37" s="27">
        <f>+SUM(C37:N37)</f>
        <v>343737</v>
      </c>
    </row>
    <row r="38" spans="1:15" x14ac:dyDescent="0.25">
      <c r="A38" s="45" t="s">
        <v>25</v>
      </c>
      <c r="B38" s="46"/>
      <c r="C38" s="13">
        <f>+SUM(C35:C37)</f>
        <v>352656</v>
      </c>
      <c r="D38" s="13">
        <f t="shared" ref="D38:O38" si="7">+SUM(D35:D37)</f>
        <v>245299</v>
      </c>
      <c r="E38" s="13">
        <f t="shared" si="7"/>
        <v>293763</v>
      </c>
      <c r="F38" s="13">
        <f t="shared" si="7"/>
        <v>229126</v>
      </c>
      <c r="G38" s="13">
        <f t="shared" si="7"/>
        <v>250340</v>
      </c>
      <c r="H38" s="13">
        <f t="shared" si="7"/>
        <v>282938</v>
      </c>
      <c r="I38" s="13">
        <f t="shared" si="7"/>
        <v>275005</v>
      </c>
      <c r="J38" s="13">
        <f t="shared" si="7"/>
        <v>275789</v>
      </c>
      <c r="K38" s="13">
        <f t="shared" si="7"/>
        <v>252336</v>
      </c>
      <c r="L38" s="13">
        <f t="shared" si="7"/>
        <v>281129</v>
      </c>
      <c r="M38" s="13">
        <f t="shared" si="7"/>
        <v>275782</v>
      </c>
      <c r="N38" s="13">
        <f t="shared" si="7"/>
        <v>333435</v>
      </c>
      <c r="O38" s="18">
        <f t="shared" si="7"/>
        <v>3347598</v>
      </c>
    </row>
    <row r="39" spans="1:15" x14ac:dyDescent="0.25">
      <c r="A39" s="3"/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ht="15.75" customHeight="1" x14ac:dyDescent="0.25">
      <c r="A40" s="42" t="s">
        <v>43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1:15" x14ac:dyDescent="0.25">
      <c r="A41" s="1">
        <v>1</v>
      </c>
      <c r="B41" s="2" t="s">
        <v>44</v>
      </c>
      <c r="C41" s="9">
        <v>915672</v>
      </c>
      <c r="D41" s="9">
        <v>855873</v>
      </c>
      <c r="E41" s="9">
        <v>955184</v>
      </c>
      <c r="F41" s="9">
        <v>961510</v>
      </c>
      <c r="G41" s="9">
        <v>1047648</v>
      </c>
      <c r="H41" s="9">
        <v>1042752</v>
      </c>
      <c r="I41" s="9">
        <v>1015390</v>
      </c>
      <c r="J41" s="9">
        <v>1005933</v>
      </c>
      <c r="K41" s="9">
        <v>1027694</v>
      </c>
      <c r="L41" s="9">
        <v>1020808</v>
      </c>
      <c r="M41" s="9">
        <v>1001322</v>
      </c>
      <c r="N41" s="9">
        <v>1089247</v>
      </c>
      <c r="O41" s="27">
        <f>+SUM(C41:N41)</f>
        <v>11939033</v>
      </c>
    </row>
    <row r="42" spans="1:15" x14ac:dyDescent="0.25">
      <c r="A42" s="1">
        <v>2</v>
      </c>
      <c r="B42" s="2" t="s">
        <v>45</v>
      </c>
      <c r="C42" s="9">
        <v>53910</v>
      </c>
      <c r="D42" s="9">
        <v>62032</v>
      </c>
      <c r="E42" s="9">
        <v>69320</v>
      </c>
      <c r="F42" s="9">
        <v>76229</v>
      </c>
      <c r="G42" s="9">
        <v>81289</v>
      </c>
      <c r="H42" s="9">
        <v>81616</v>
      </c>
      <c r="I42" s="9">
        <v>68373</v>
      </c>
      <c r="J42" s="9">
        <v>78290</v>
      </c>
      <c r="K42" s="9">
        <v>86117</v>
      </c>
      <c r="L42" s="9">
        <v>81993</v>
      </c>
      <c r="M42" s="9">
        <v>80444</v>
      </c>
      <c r="N42" s="9">
        <v>79625</v>
      </c>
      <c r="O42" s="27">
        <f t="shared" ref="O42:O43" si="8">+SUM(C42:N42)</f>
        <v>899238</v>
      </c>
    </row>
    <row r="43" spans="1:15" x14ac:dyDescent="0.25">
      <c r="A43" s="1">
        <v>3</v>
      </c>
      <c r="B43" s="2" t="s">
        <v>46</v>
      </c>
      <c r="C43" s="9">
        <v>6196</v>
      </c>
      <c r="D43" s="9">
        <v>5610</v>
      </c>
      <c r="E43" s="9">
        <v>5628</v>
      </c>
      <c r="F43" s="9">
        <v>6698</v>
      </c>
      <c r="G43" s="9">
        <v>6224</v>
      </c>
      <c r="H43" s="9">
        <v>5995</v>
      </c>
      <c r="I43" s="9">
        <v>7655</v>
      </c>
      <c r="J43" s="9">
        <v>7957</v>
      </c>
      <c r="K43" s="9">
        <v>6277</v>
      </c>
      <c r="L43" s="9">
        <v>5656</v>
      </c>
      <c r="M43" s="9">
        <v>4195</v>
      </c>
      <c r="N43" s="9">
        <v>4618</v>
      </c>
      <c r="O43" s="27">
        <f t="shared" si="8"/>
        <v>72709</v>
      </c>
    </row>
    <row r="44" spans="1:15" x14ac:dyDescent="0.25">
      <c r="A44" s="45" t="s">
        <v>25</v>
      </c>
      <c r="B44" s="46"/>
      <c r="C44" s="13">
        <f>+SUM(C41:C43)</f>
        <v>975778</v>
      </c>
      <c r="D44" s="13">
        <f t="shared" ref="D44:N44" si="9">+SUM(D41:D43)</f>
        <v>923515</v>
      </c>
      <c r="E44" s="13">
        <f t="shared" si="9"/>
        <v>1030132</v>
      </c>
      <c r="F44" s="13">
        <f t="shared" si="9"/>
        <v>1044437</v>
      </c>
      <c r="G44" s="13">
        <f t="shared" si="9"/>
        <v>1135161</v>
      </c>
      <c r="H44" s="13">
        <f t="shared" si="9"/>
        <v>1130363</v>
      </c>
      <c r="I44" s="13">
        <f t="shared" si="9"/>
        <v>1091418</v>
      </c>
      <c r="J44" s="13">
        <f t="shared" si="9"/>
        <v>1092180</v>
      </c>
      <c r="K44" s="13">
        <f t="shared" si="9"/>
        <v>1120088</v>
      </c>
      <c r="L44" s="13">
        <f t="shared" si="9"/>
        <v>1108457</v>
      </c>
      <c r="M44" s="13">
        <f t="shared" si="9"/>
        <v>1085961</v>
      </c>
      <c r="N44" s="13">
        <f t="shared" si="9"/>
        <v>1173490</v>
      </c>
      <c r="O44" s="18">
        <f>+SUM(O41:O43)</f>
        <v>12910980</v>
      </c>
    </row>
    <row r="45" spans="1:15" x14ac:dyDescent="0.25">
      <c r="A45" s="3"/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</row>
    <row r="46" spans="1:15" ht="15.75" customHeight="1" x14ac:dyDescent="0.25">
      <c r="A46" s="42" t="s">
        <v>47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1:15" x14ac:dyDescent="0.25">
      <c r="A47" s="1">
        <v>1</v>
      </c>
      <c r="B47" s="10" t="s">
        <v>48</v>
      </c>
      <c r="C47" s="9">
        <v>641314</v>
      </c>
      <c r="D47" s="9">
        <v>603378</v>
      </c>
      <c r="E47" s="9">
        <v>659440</v>
      </c>
      <c r="F47" s="9">
        <v>652088</v>
      </c>
      <c r="G47" s="9">
        <v>664696</v>
      </c>
      <c r="H47" s="9">
        <v>681850</v>
      </c>
      <c r="I47" s="9">
        <v>680582</v>
      </c>
      <c r="J47" s="9">
        <v>671342</v>
      </c>
      <c r="K47" s="9">
        <v>673890</v>
      </c>
      <c r="L47" s="9">
        <v>701954</v>
      </c>
      <c r="M47" s="9">
        <v>680397</v>
      </c>
      <c r="N47" s="9">
        <v>745072</v>
      </c>
      <c r="O47" s="27">
        <f>+SUM(C47:N47)</f>
        <v>8056003</v>
      </c>
    </row>
    <row r="48" spans="1:15" x14ac:dyDescent="0.25">
      <c r="A48" s="1">
        <v>2</v>
      </c>
      <c r="B48" s="10" t="s">
        <v>49</v>
      </c>
      <c r="C48" s="9">
        <v>261084</v>
      </c>
      <c r="D48" s="9">
        <v>226356</v>
      </c>
      <c r="E48" s="9">
        <v>256875</v>
      </c>
      <c r="F48" s="9">
        <v>245099</v>
      </c>
      <c r="G48" s="9">
        <v>253722</v>
      </c>
      <c r="H48" s="9">
        <v>255757</v>
      </c>
      <c r="I48" s="9">
        <v>264944</v>
      </c>
      <c r="J48" s="9">
        <v>247379</v>
      </c>
      <c r="K48" s="9">
        <v>252863</v>
      </c>
      <c r="L48" s="9">
        <v>268758</v>
      </c>
      <c r="M48" s="9">
        <v>258336</v>
      </c>
      <c r="N48" s="9">
        <v>272320</v>
      </c>
      <c r="O48" s="27">
        <f>+SUM(C48:N48)</f>
        <v>3063493</v>
      </c>
    </row>
    <row r="49" spans="1:15" x14ac:dyDescent="0.25">
      <c r="A49" s="45" t="s">
        <v>25</v>
      </c>
      <c r="B49" s="46"/>
      <c r="C49" s="13">
        <f>+SUM(C47:C48)</f>
        <v>902398</v>
      </c>
      <c r="D49" s="13">
        <f t="shared" ref="D49:O49" si="10">+SUM(D47:D48)</f>
        <v>829734</v>
      </c>
      <c r="E49" s="13">
        <f t="shared" si="10"/>
        <v>916315</v>
      </c>
      <c r="F49" s="13">
        <f t="shared" si="10"/>
        <v>897187</v>
      </c>
      <c r="G49" s="13">
        <f t="shared" si="10"/>
        <v>918418</v>
      </c>
      <c r="H49" s="13">
        <f t="shared" si="10"/>
        <v>937607</v>
      </c>
      <c r="I49" s="13">
        <f t="shared" si="10"/>
        <v>945526</v>
      </c>
      <c r="J49" s="13">
        <f t="shared" si="10"/>
        <v>918721</v>
      </c>
      <c r="K49" s="13">
        <f t="shared" si="10"/>
        <v>926753</v>
      </c>
      <c r="L49" s="13">
        <f t="shared" si="10"/>
        <v>970712</v>
      </c>
      <c r="M49" s="13">
        <f t="shared" si="10"/>
        <v>938733</v>
      </c>
      <c r="N49" s="13">
        <f t="shared" si="10"/>
        <v>1017392</v>
      </c>
      <c r="O49" s="18">
        <f t="shared" si="10"/>
        <v>11119496</v>
      </c>
    </row>
    <row r="50" spans="1:15" x14ac:dyDescent="0.25">
      <c r="A50" s="3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</row>
    <row r="51" spans="1:15" ht="15.75" customHeight="1" x14ac:dyDescent="0.25">
      <c r="A51" s="42" t="s">
        <v>50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1:15" x14ac:dyDescent="0.25">
      <c r="A52" s="1">
        <v>1</v>
      </c>
      <c r="B52" s="2" t="s">
        <v>51</v>
      </c>
      <c r="C52" s="9">
        <v>160398</v>
      </c>
      <c r="D52" s="9">
        <v>110888</v>
      </c>
      <c r="E52" s="9">
        <v>132534</v>
      </c>
      <c r="F52" s="9">
        <v>131771</v>
      </c>
      <c r="G52" s="9">
        <v>142439</v>
      </c>
      <c r="H52" s="9">
        <v>159092</v>
      </c>
      <c r="I52" s="9">
        <v>166143</v>
      </c>
      <c r="J52" s="9">
        <v>121489</v>
      </c>
      <c r="K52" s="9">
        <v>130304</v>
      </c>
      <c r="L52" s="9">
        <v>162948</v>
      </c>
      <c r="M52" s="9">
        <v>158253</v>
      </c>
      <c r="N52" s="9">
        <v>189563</v>
      </c>
      <c r="O52" s="27">
        <f>+SUM(C52:N52)</f>
        <v>1765822</v>
      </c>
    </row>
    <row r="53" spans="1:15" x14ac:dyDescent="0.25">
      <c r="A53" s="1">
        <v>2</v>
      </c>
      <c r="B53" s="2" t="s">
        <v>52</v>
      </c>
      <c r="C53" s="9">
        <v>116059</v>
      </c>
      <c r="D53" s="9">
        <v>73812</v>
      </c>
      <c r="E53" s="9">
        <v>96262</v>
      </c>
      <c r="F53" s="9">
        <v>86689</v>
      </c>
      <c r="G53" s="9">
        <v>94717</v>
      </c>
      <c r="H53" s="9">
        <v>111764</v>
      </c>
      <c r="I53" s="9">
        <v>114245</v>
      </c>
      <c r="J53" s="9">
        <v>76962</v>
      </c>
      <c r="K53" s="9">
        <v>84207</v>
      </c>
      <c r="L53" s="9">
        <v>110246</v>
      </c>
      <c r="M53" s="9">
        <v>104752</v>
      </c>
      <c r="N53" s="9">
        <v>129546</v>
      </c>
      <c r="O53" s="27">
        <f t="shared" ref="O53:O54" si="11">+SUM(C53:N53)</f>
        <v>1199261</v>
      </c>
    </row>
    <row r="54" spans="1:15" x14ac:dyDescent="0.25">
      <c r="A54" s="1">
        <v>3</v>
      </c>
      <c r="B54" s="2" t="s">
        <v>53</v>
      </c>
      <c r="C54" s="9">
        <v>196792</v>
      </c>
      <c r="D54" s="9">
        <v>126495</v>
      </c>
      <c r="E54" s="9">
        <v>170183</v>
      </c>
      <c r="F54" s="9">
        <v>140441</v>
      </c>
      <c r="G54" s="9">
        <v>155597</v>
      </c>
      <c r="H54" s="9">
        <v>185246</v>
      </c>
      <c r="I54" s="9">
        <v>181419</v>
      </c>
      <c r="J54" s="9">
        <v>141944</v>
      </c>
      <c r="K54" s="9">
        <v>140772</v>
      </c>
      <c r="L54" s="9">
        <v>171533</v>
      </c>
      <c r="M54" s="9">
        <v>160889</v>
      </c>
      <c r="N54" s="9">
        <v>200950</v>
      </c>
      <c r="O54" s="27">
        <f t="shared" si="11"/>
        <v>1972261</v>
      </c>
    </row>
    <row r="55" spans="1:15" x14ac:dyDescent="0.25">
      <c r="A55" s="45" t="s">
        <v>25</v>
      </c>
      <c r="B55" s="46"/>
      <c r="C55" s="13">
        <f>+SUM(C52:C54)</f>
        <v>473249</v>
      </c>
      <c r="D55" s="13">
        <f t="shared" ref="D55:O55" si="12">+SUM(D52:D54)</f>
        <v>311195</v>
      </c>
      <c r="E55" s="13">
        <f t="shared" si="12"/>
        <v>398979</v>
      </c>
      <c r="F55" s="13">
        <f t="shared" si="12"/>
        <v>358901</v>
      </c>
      <c r="G55" s="13">
        <f t="shared" si="12"/>
        <v>392753</v>
      </c>
      <c r="H55" s="13">
        <f t="shared" si="12"/>
        <v>456102</v>
      </c>
      <c r="I55" s="13">
        <f t="shared" si="12"/>
        <v>461807</v>
      </c>
      <c r="J55" s="13">
        <f t="shared" si="12"/>
        <v>340395</v>
      </c>
      <c r="K55" s="13">
        <f t="shared" si="12"/>
        <v>355283</v>
      </c>
      <c r="L55" s="13">
        <f t="shared" si="12"/>
        <v>444727</v>
      </c>
      <c r="M55" s="13">
        <f t="shared" si="12"/>
        <v>423894</v>
      </c>
      <c r="N55" s="13">
        <f t="shared" si="12"/>
        <v>520059</v>
      </c>
      <c r="O55" s="18">
        <f t="shared" si="12"/>
        <v>4937344</v>
      </c>
    </row>
    <row r="56" spans="1:15" x14ac:dyDescent="0.25">
      <c r="A56" s="3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9"/>
    </row>
    <row r="57" spans="1:15" ht="15" customHeight="1" x14ac:dyDescent="0.25">
      <c r="A57" s="42" t="s">
        <v>54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1:15" x14ac:dyDescent="0.25">
      <c r="A58" s="1">
        <v>1</v>
      </c>
      <c r="B58" s="2" t="s">
        <v>55</v>
      </c>
      <c r="C58" s="9">
        <v>547264</v>
      </c>
      <c r="D58" s="9">
        <v>410962</v>
      </c>
      <c r="E58" s="9">
        <v>470118</v>
      </c>
      <c r="F58" s="9">
        <v>441356</v>
      </c>
      <c r="G58" s="9">
        <v>464612</v>
      </c>
      <c r="H58" s="9">
        <v>513969</v>
      </c>
      <c r="I58" s="9">
        <v>516064</v>
      </c>
      <c r="J58" s="9">
        <v>464108</v>
      </c>
      <c r="K58" s="9">
        <v>462935</v>
      </c>
      <c r="L58" s="9">
        <v>508284</v>
      </c>
      <c r="M58" s="9">
        <v>508908</v>
      </c>
      <c r="N58" s="9">
        <v>588090</v>
      </c>
      <c r="O58" s="27">
        <f>+SUM(C58:N58)</f>
        <v>5896670</v>
      </c>
    </row>
    <row r="59" spans="1:15" x14ac:dyDescent="0.25">
      <c r="A59" s="1">
        <v>2</v>
      </c>
      <c r="B59" s="2" t="s">
        <v>56</v>
      </c>
      <c r="C59" s="9">
        <v>205533</v>
      </c>
      <c r="D59" s="9">
        <v>182398</v>
      </c>
      <c r="E59" s="9">
        <v>214335</v>
      </c>
      <c r="F59" s="9">
        <v>198248</v>
      </c>
      <c r="G59" s="9">
        <v>208295</v>
      </c>
      <c r="H59" s="9">
        <v>219643</v>
      </c>
      <c r="I59" s="9">
        <v>215424</v>
      </c>
      <c r="J59" s="9">
        <v>221524</v>
      </c>
      <c r="K59" s="9">
        <v>211151</v>
      </c>
      <c r="L59" s="9">
        <v>218485</v>
      </c>
      <c r="M59" s="9">
        <v>223806</v>
      </c>
      <c r="N59" s="9">
        <v>254264</v>
      </c>
      <c r="O59" s="27">
        <f>+SUM(C59:N59)</f>
        <v>2573106</v>
      </c>
    </row>
    <row r="60" spans="1:15" x14ac:dyDescent="0.25">
      <c r="A60" s="1">
        <v>3</v>
      </c>
      <c r="B60" s="2" t="s">
        <v>57</v>
      </c>
      <c r="C60" s="9">
        <v>134609</v>
      </c>
      <c r="D60" s="9">
        <v>80473</v>
      </c>
      <c r="E60" s="9">
        <v>77657</v>
      </c>
      <c r="F60" s="9">
        <v>82034</v>
      </c>
      <c r="G60" s="9">
        <v>86678</v>
      </c>
      <c r="H60" s="9">
        <v>101625</v>
      </c>
      <c r="I60" s="9">
        <v>102948</v>
      </c>
      <c r="J60" s="9">
        <v>84526</v>
      </c>
      <c r="K60" s="9">
        <v>91122</v>
      </c>
      <c r="L60" s="9">
        <v>102672</v>
      </c>
      <c r="M60" s="9">
        <v>99792</v>
      </c>
      <c r="N60" s="9">
        <v>129601</v>
      </c>
      <c r="O60" s="27">
        <f>+SUM(C60:N60)</f>
        <v>1173737</v>
      </c>
    </row>
    <row r="61" spans="1:15" x14ac:dyDescent="0.25">
      <c r="A61" s="1">
        <v>4</v>
      </c>
      <c r="B61" s="2" t="s">
        <v>58</v>
      </c>
      <c r="C61" s="9">
        <v>117029</v>
      </c>
      <c r="D61" s="9">
        <v>71502</v>
      </c>
      <c r="E61" s="9">
        <v>68951</v>
      </c>
      <c r="F61" s="9">
        <v>72478</v>
      </c>
      <c r="G61" s="9">
        <v>76000</v>
      </c>
      <c r="H61" s="9">
        <v>86240</v>
      </c>
      <c r="I61" s="9">
        <v>90214</v>
      </c>
      <c r="J61" s="9">
        <v>74978</v>
      </c>
      <c r="K61" s="9">
        <v>79595</v>
      </c>
      <c r="L61" s="9">
        <v>90792</v>
      </c>
      <c r="M61" s="9">
        <v>85524</v>
      </c>
      <c r="N61" s="9">
        <v>115085</v>
      </c>
      <c r="O61" s="27">
        <f>+SUM(C61:N61)</f>
        <v>1028388</v>
      </c>
    </row>
    <row r="62" spans="1:15" x14ac:dyDescent="0.25">
      <c r="A62" s="45" t="s">
        <v>25</v>
      </c>
      <c r="B62" s="46"/>
      <c r="C62" s="13">
        <f>+SUM(C58:C61)</f>
        <v>1004435</v>
      </c>
      <c r="D62" s="13">
        <f t="shared" ref="D62:O62" si="13">+SUM(D58:D61)</f>
        <v>745335</v>
      </c>
      <c r="E62" s="13">
        <f t="shared" si="13"/>
        <v>831061</v>
      </c>
      <c r="F62" s="13">
        <f t="shared" si="13"/>
        <v>794116</v>
      </c>
      <c r="G62" s="13">
        <f t="shared" si="13"/>
        <v>835585</v>
      </c>
      <c r="H62" s="13">
        <f t="shared" si="13"/>
        <v>921477</v>
      </c>
      <c r="I62" s="13">
        <f t="shared" si="13"/>
        <v>924650</v>
      </c>
      <c r="J62" s="13">
        <f t="shared" si="13"/>
        <v>845136</v>
      </c>
      <c r="K62" s="13">
        <f t="shared" si="13"/>
        <v>844803</v>
      </c>
      <c r="L62" s="13">
        <f t="shared" si="13"/>
        <v>920233</v>
      </c>
      <c r="M62" s="13">
        <f t="shared" si="13"/>
        <v>918030</v>
      </c>
      <c r="N62" s="13">
        <f t="shared" si="13"/>
        <v>1087040</v>
      </c>
      <c r="O62" s="18">
        <f t="shared" si="13"/>
        <v>10671901</v>
      </c>
    </row>
    <row r="63" spans="1:15" x14ac:dyDescent="0.25">
      <c r="A63" s="3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6"/>
    </row>
    <row r="64" spans="1:15" ht="15" customHeight="1" x14ac:dyDescent="0.25">
      <c r="A64" s="42" t="s">
        <v>59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1:15" x14ac:dyDescent="0.25">
      <c r="A65" s="1">
        <v>1</v>
      </c>
      <c r="B65" s="8" t="s">
        <v>60</v>
      </c>
      <c r="C65" s="9">
        <v>81088</v>
      </c>
      <c r="D65" s="9">
        <v>64248</v>
      </c>
      <c r="E65" s="9">
        <v>70038</v>
      </c>
      <c r="F65" s="9">
        <v>67124</v>
      </c>
      <c r="G65" s="9">
        <v>70250</v>
      </c>
      <c r="H65" s="9">
        <v>71183</v>
      </c>
      <c r="I65" s="9">
        <v>73932</v>
      </c>
      <c r="J65" s="9">
        <v>56634</v>
      </c>
      <c r="K65" s="9">
        <v>70845</v>
      </c>
      <c r="L65" s="9">
        <v>73103</v>
      </c>
      <c r="M65" s="9">
        <v>70811</v>
      </c>
      <c r="N65" s="9">
        <v>75454</v>
      </c>
      <c r="O65" s="27">
        <f t="shared" ref="O65:O71" si="14">+SUM(C65:N65)</f>
        <v>844710</v>
      </c>
    </row>
    <row r="66" spans="1:15" x14ac:dyDescent="0.25">
      <c r="A66" s="1">
        <v>2</v>
      </c>
      <c r="B66" s="8" t="s">
        <v>61</v>
      </c>
      <c r="C66" s="9">
        <v>225450</v>
      </c>
      <c r="D66" s="9">
        <v>155966</v>
      </c>
      <c r="E66" s="9">
        <v>193140</v>
      </c>
      <c r="F66" s="9">
        <v>170588</v>
      </c>
      <c r="G66" s="9">
        <v>183717</v>
      </c>
      <c r="H66" s="9">
        <v>199064</v>
      </c>
      <c r="I66" s="9">
        <v>195400</v>
      </c>
      <c r="J66" s="9">
        <v>168665</v>
      </c>
      <c r="K66" s="9">
        <v>183631</v>
      </c>
      <c r="L66" s="9">
        <v>201587</v>
      </c>
      <c r="M66" s="9">
        <v>199497</v>
      </c>
      <c r="N66" s="9">
        <v>242067</v>
      </c>
      <c r="O66" s="27">
        <f t="shared" si="14"/>
        <v>2318772</v>
      </c>
    </row>
    <row r="67" spans="1:15" x14ac:dyDescent="0.25">
      <c r="A67" s="1">
        <v>3</v>
      </c>
      <c r="B67" s="8" t="s">
        <v>62</v>
      </c>
      <c r="C67" s="9">
        <v>206486</v>
      </c>
      <c r="D67" s="9">
        <v>145522</v>
      </c>
      <c r="E67" s="9">
        <v>186925</v>
      </c>
      <c r="F67" s="9">
        <v>157514</v>
      </c>
      <c r="G67" s="9">
        <v>168398</v>
      </c>
      <c r="H67" s="9">
        <v>181726</v>
      </c>
      <c r="I67" s="9">
        <v>182372</v>
      </c>
      <c r="J67" s="9">
        <v>170151</v>
      </c>
      <c r="K67" s="9">
        <v>164663</v>
      </c>
      <c r="L67" s="9">
        <v>185316</v>
      </c>
      <c r="M67" s="9">
        <v>180933</v>
      </c>
      <c r="N67" s="9">
        <v>218603</v>
      </c>
      <c r="O67" s="27">
        <f t="shared" si="14"/>
        <v>2148609</v>
      </c>
    </row>
    <row r="68" spans="1:15" x14ac:dyDescent="0.25">
      <c r="A68" s="1">
        <v>4</v>
      </c>
      <c r="B68" s="8" t="s">
        <v>63</v>
      </c>
      <c r="C68" s="9">
        <v>98193</v>
      </c>
      <c r="D68" s="9">
        <v>65438</v>
      </c>
      <c r="E68" s="9">
        <v>89998</v>
      </c>
      <c r="F68" s="9">
        <v>74295</v>
      </c>
      <c r="G68" s="9">
        <v>79094</v>
      </c>
      <c r="H68" s="9">
        <v>89665</v>
      </c>
      <c r="I68" s="9">
        <v>84293</v>
      </c>
      <c r="J68" s="9">
        <v>75500</v>
      </c>
      <c r="K68" s="9">
        <v>76481</v>
      </c>
      <c r="L68" s="9">
        <v>85652</v>
      </c>
      <c r="M68" s="9">
        <v>84213</v>
      </c>
      <c r="N68" s="9">
        <v>102022</v>
      </c>
      <c r="O68" s="27">
        <f t="shared" si="14"/>
        <v>1004844</v>
      </c>
    </row>
    <row r="69" spans="1:15" x14ac:dyDescent="0.25">
      <c r="A69" s="1">
        <v>5</v>
      </c>
      <c r="B69" s="8" t="s">
        <v>64</v>
      </c>
      <c r="C69" s="9">
        <v>103466</v>
      </c>
      <c r="D69" s="9">
        <v>78804</v>
      </c>
      <c r="E69" s="9">
        <v>125797</v>
      </c>
      <c r="F69" s="9">
        <v>132754</v>
      </c>
      <c r="G69" s="9">
        <v>138428</v>
      </c>
      <c r="H69" s="9">
        <v>118930</v>
      </c>
      <c r="I69" s="9">
        <v>115644</v>
      </c>
      <c r="J69" s="9">
        <v>99381</v>
      </c>
      <c r="K69" s="9">
        <v>102869</v>
      </c>
      <c r="L69" s="9">
        <v>102406</v>
      </c>
      <c r="M69" s="9">
        <v>96909</v>
      </c>
      <c r="N69" s="9">
        <v>112023</v>
      </c>
      <c r="O69" s="27">
        <f t="shared" si="14"/>
        <v>1327411</v>
      </c>
    </row>
    <row r="70" spans="1:15" x14ac:dyDescent="0.25">
      <c r="A70" s="1">
        <v>6</v>
      </c>
      <c r="B70" s="8" t="s">
        <v>65</v>
      </c>
      <c r="C70" s="9">
        <v>200639</v>
      </c>
      <c r="D70" s="9">
        <v>136656</v>
      </c>
      <c r="E70" s="9">
        <v>165646</v>
      </c>
      <c r="F70" s="9">
        <v>149709</v>
      </c>
      <c r="G70" s="9">
        <v>154302</v>
      </c>
      <c r="H70" s="9">
        <v>164489</v>
      </c>
      <c r="I70" s="9">
        <v>176113</v>
      </c>
      <c r="J70" s="9">
        <v>150672</v>
      </c>
      <c r="K70" s="9">
        <v>162308</v>
      </c>
      <c r="L70" s="9">
        <v>172878</v>
      </c>
      <c r="M70" s="9">
        <v>164723</v>
      </c>
      <c r="N70" s="9">
        <v>200624</v>
      </c>
      <c r="O70" s="27">
        <f t="shared" si="14"/>
        <v>1998759</v>
      </c>
    </row>
    <row r="71" spans="1:15" x14ac:dyDescent="0.25">
      <c r="A71" s="1">
        <v>7</v>
      </c>
      <c r="B71" s="8" t="s">
        <v>66</v>
      </c>
      <c r="C71" s="9">
        <v>110206</v>
      </c>
      <c r="D71" s="9">
        <v>69073</v>
      </c>
      <c r="E71" s="9">
        <v>90857</v>
      </c>
      <c r="F71" s="9">
        <v>77673</v>
      </c>
      <c r="G71" s="9">
        <v>83663</v>
      </c>
      <c r="H71" s="9">
        <v>92401</v>
      </c>
      <c r="I71" s="9">
        <v>85923</v>
      </c>
      <c r="J71" s="9">
        <v>66437</v>
      </c>
      <c r="K71" s="9">
        <v>83736</v>
      </c>
      <c r="L71" s="9">
        <v>92533</v>
      </c>
      <c r="M71" s="9">
        <v>87551</v>
      </c>
      <c r="N71" s="9">
        <v>108424</v>
      </c>
      <c r="O71" s="27">
        <f t="shared" si="14"/>
        <v>1048477</v>
      </c>
    </row>
    <row r="72" spans="1:15" x14ac:dyDescent="0.25">
      <c r="A72" s="45" t="s">
        <v>25</v>
      </c>
      <c r="B72" s="46"/>
      <c r="C72" s="13">
        <f>+SUM(C65:C71)</f>
        <v>1025528</v>
      </c>
      <c r="D72" s="13">
        <f t="shared" ref="D72:N72" si="15">+SUM(D65:D71)</f>
        <v>715707</v>
      </c>
      <c r="E72" s="13">
        <f t="shared" si="15"/>
        <v>922401</v>
      </c>
      <c r="F72" s="13">
        <f t="shared" si="15"/>
        <v>829657</v>
      </c>
      <c r="G72" s="13">
        <f t="shared" si="15"/>
        <v>877852</v>
      </c>
      <c r="H72" s="13">
        <f t="shared" si="15"/>
        <v>917458</v>
      </c>
      <c r="I72" s="13">
        <f t="shared" si="15"/>
        <v>913677</v>
      </c>
      <c r="J72" s="13">
        <f t="shared" si="15"/>
        <v>787440</v>
      </c>
      <c r="K72" s="13">
        <f t="shared" si="15"/>
        <v>844533</v>
      </c>
      <c r="L72" s="13">
        <f t="shared" si="15"/>
        <v>913475</v>
      </c>
      <c r="M72" s="13">
        <f t="shared" si="15"/>
        <v>884637</v>
      </c>
      <c r="N72" s="13">
        <f t="shared" si="15"/>
        <v>1059217</v>
      </c>
      <c r="O72" s="18">
        <f>+SUM(O65:O71)</f>
        <v>10691582</v>
      </c>
    </row>
    <row r="73" spans="1:15" x14ac:dyDescent="0.25">
      <c r="A73" s="47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9"/>
    </row>
    <row r="74" spans="1:15" ht="15.75" customHeight="1" x14ac:dyDescent="0.25">
      <c r="A74" s="42" t="s">
        <v>67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1:15" x14ac:dyDescent="0.25">
      <c r="A75" s="1">
        <v>1</v>
      </c>
      <c r="B75" s="2" t="s">
        <v>68</v>
      </c>
      <c r="C75" s="9">
        <v>349577</v>
      </c>
      <c r="D75" s="9">
        <v>303108</v>
      </c>
      <c r="E75" s="9">
        <v>339818</v>
      </c>
      <c r="F75" s="9">
        <v>328279</v>
      </c>
      <c r="G75" s="9">
        <v>350597</v>
      </c>
      <c r="H75" s="9">
        <v>349772</v>
      </c>
      <c r="I75" s="9">
        <v>373432</v>
      </c>
      <c r="J75" s="9">
        <v>379589</v>
      </c>
      <c r="K75" s="9">
        <v>362415</v>
      </c>
      <c r="L75" s="9">
        <v>380857</v>
      </c>
      <c r="M75" s="9">
        <v>379220</v>
      </c>
      <c r="N75" s="9">
        <v>430892</v>
      </c>
      <c r="O75" s="27">
        <f>+SUM(C75:N75)</f>
        <v>4327556</v>
      </c>
    </row>
    <row r="76" spans="1:15" x14ac:dyDescent="0.25">
      <c r="A76" s="1">
        <v>2</v>
      </c>
      <c r="B76" s="2" t="s">
        <v>69</v>
      </c>
      <c r="C76" s="9">
        <v>250641</v>
      </c>
      <c r="D76" s="9">
        <v>218120</v>
      </c>
      <c r="E76" s="9">
        <v>240511</v>
      </c>
      <c r="F76" s="9">
        <v>234401</v>
      </c>
      <c r="G76" s="9">
        <v>245642</v>
      </c>
      <c r="H76" s="9">
        <v>242533</v>
      </c>
      <c r="I76" s="9">
        <v>259432</v>
      </c>
      <c r="J76" s="9">
        <v>252694</v>
      </c>
      <c r="K76" s="9">
        <v>243948</v>
      </c>
      <c r="L76" s="9">
        <v>256469</v>
      </c>
      <c r="M76" s="9">
        <v>253714</v>
      </c>
      <c r="N76" s="9">
        <v>293842</v>
      </c>
      <c r="O76" s="27">
        <f t="shared" ref="O76:O84" si="16">+SUM(C76:N76)</f>
        <v>2991947</v>
      </c>
    </row>
    <row r="77" spans="1:15" x14ac:dyDescent="0.25">
      <c r="A77" s="1">
        <v>3</v>
      </c>
      <c r="B77" s="2" t="s">
        <v>70</v>
      </c>
      <c r="C77" s="9">
        <v>218764</v>
      </c>
      <c r="D77" s="9">
        <v>172799</v>
      </c>
      <c r="E77" s="9">
        <v>207332</v>
      </c>
      <c r="F77" s="9">
        <v>186548</v>
      </c>
      <c r="G77" s="9">
        <v>189828</v>
      </c>
      <c r="H77" s="9">
        <v>197105</v>
      </c>
      <c r="I77" s="9">
        <v>208810</v>
      </c>
      <c r="J77" s="9">
        <v>187867</v>
      </c>
      <c r="K77" s="9">
        <v>191351</v>
      </c>
      <c r="L77" s="9">
        <v>207462</v>
      </c>
      <c r="M77" s="9">
        <v>200283</v>
      </c>
      <c r="N77" s="9">
        <v>211889</v>
      </c>
      <c r="O77" s="27">
        <f t="shared" si="16"/>
        <v>2380038</v>
      </c>
    </row>
    <row r="78" spans="1:15" x14ac:dyDescent="0.25">
      <c r="A78" s="1">
        <v>4</v>
      </c>
      <c r="B78" s="2" t="s">
        <v>71</v>
      </c>
      <c r="C78" s="9">
        <v>358029</v>
      </c>
      <c r="D78" s="9">
        <v>274188</v>
      </c>
      <c r="E78" s="9">
        <v>333203</v>
      </c>
      <c r="F78" s="9">
        <v>300318</v>
      </c>
      <c r="G78" s="9">
        <v>319461</v>
      </c>
      <c r="H78" s="9">
        <v>343518</v>
      </c>
      <c r="I78" s="9">
        <v>362254</v>
      </c>
      <c r="J78" s="9">
        <v>324515</v>
      </c>
      <c r="K78" s="9">
        <v>322939</v>
      </c>
      <c r="L78" s="9">
        <v>351671</v>
      </c>
      <c r="M78" s="9">
        <v>343679</v>
      </c>
      <c r="N78" s="9">
        <v>411489</v>
      </c>
      <c r="O78" s="27">
        <f t="shared" si="16"/>
        <v>4045264</v>
      </c>
    </row>
    <row r="79" spans="1:15" x14ac:dyDescent="0.25">
      <c r="A79" s="1">
        <v>5</v>
      </c>
      <c r="B79" s="2" t="s">
        <v>72</v>
      </c>
      <c r="C79" s="9">
        <v>181160</v>
      </c>
      <c r="D79" s="9">
        <v>118081</v>
      </c>
      <c r="E79" s="9">
        <v>148703</v>
      </c>
      <c r="F79" s="9">
        <v>150964</v>
      </c>
      <c r="G79" s="9">
        <v>158025</v>
      </c>
      <c r="H79" s="9">
        <v>165533</v>
      </c>
      <c r="I79" s="9">
        <v>178063</v>
      </c>
      <c r="J79" s="9">
        <v>121192</v>
      </c>
      <c r="K79" s="9">
        <v>147045</v>
      </c>
      <c r="L79" s="9">
        <v>156193</v>
      </c>
      <c r="M79" s="9">
        <v>171779</v>
      </c>
      <c r="N79" s="9">
        <v>197206</v>
      </c>
      <c r="O79" s="27">
        <f t="shared" si="16"/>
        <v>1893944</v>
      </c>
    </row>
    <row r="80" spans="1:15" x14ac:dyDescent="0.25">
      <c r="A80" s="1">
        <v>6</v>
      </c>
      <c r="B80" s="2" t="s">
        <v>73</v>
      </c>
      <c r="C80" s="9">
        <v>83156</v>
      </c>
      <c r="D80" s="9">
        <v>66688</v>
      </c>
      <c r="E80" s="9">
        <v>79747</v>
      </c>
      <c r="F80" s="9">
        <v>74046</v>
      </c>
      <c r="G80" s="9">
        <v>79882</v>
      </c>
      <c r="H80" s="9">
        <v>83150</v>
      </c>
      <c r="I80" s="9">
        <v>89944</v>
      </c>
      <c r="J80" s="9">
        <v>82961</v>
      </c>
      <c r="K80" s="9">
        <v>81428</v>
      </c>
      <c r="L80" s="9">
        <v>86307</v>
      </c>
      <c r="M80" s="9">
        <v>85966</v>
      </c>
      <c r="N80" s="9">
        <v>99743</v>
      </c>
      <c r="O80" s="27">
        <f t="shared" si="16"/>
        <v>993018</v>
      </c>
    </row>
    <row r="81" spans="1:15" x14ac:dyDescent="0.25">
      <c r="A81" s="1">
        <v>7</v>
      </c>
      <c r="B81" s="2" t="s">
        <v>74</v>
      </c>
      <c r="C81" s="9">
        <v>155055</v>
      </c>
      <c r="D81" s="9">
        <v>143535</v>
      </c>
      <c r="E81" s="9">
        <v>156720</v>
      </c>
      <c r="F81" s="9">
        <v>159047</v>
      </c>
      <c r="G81" s="9">
        <v>166469</v>
      </c>
      <c r="H81" s="9">
        <v>165839</v>
      </c>
      <c r="I81" s="9">
        <v>170602</v>
      </c>
      <c r="J81" s="9">
        <v>159532</v>
      </c>
      <c r="K81" s="9">
        <v>150231</v>
      </c>
      <c r="L81" s="9">
        <v>157766</v>
      </c>
      <c r="M81" s="9">
        <v>155110</v>
      </c>
      <c r="N81" s="9">
        <v>172766</v>
      </c>
      <c r="O81" s="27">
        <f t="shared" si="16"/>
        <v>1912672</v>
      </c>
    </row>
    <row r="82" spans="1:15" x14ac:dyDescent="0.25">
      <c r="A82" s="1">
        <v>8</v>
      </c>
      <c r="B82" s="2" t="s">
        <v>75</v>
      </c>
      <c r="C82" s="9">
        <v>263279</v>
      </c>
      <c r="D82" s="9">
        <v>192785</v>
      </c>
      <c r="E82" s="9">
        <v>218601</v>
      </c>
      <c r="F82" s="9">
        <v>228204</v>
      </c>
      <c r="G82" s="9">
        <v>238194</v>
      </c>
      <c r="H82" s="9">
        <v>244701</v>
      </c>
      <c r="I82" s="9">
        <v>265565</v>
      </c>
      <c r="J82" s="9">
        <v>213017</v>
      </c>
      <c r="K82" s="9">
        <v>235182</v>
      </c>
      <c r="L82" s="9">
        <v>247987</v>
      </c>
      <c r="M82" s="9">
        <v>257589</v>
      </c>
      <c r="N82" s="9">
        <v>294499</v>
      </c>
      <c r="O82" s="27">
        <f t="shared" si="16"/>
        <v>2899603</v>
      </c>
    </row>
    <row r="83" spans="1:15" x14ac:dyDescent="0.25">
      <c r="A83" s="1">
        <v>9</v>
      </c>
      <c r="B83" s="2" t="s">
        <v>76</v>
      </c>
      <c r="C83" s="9">
        <v>18921</v>
      </c>
      <c r="D83" s="9">
        <v>16108</v>
      </c>
      <c r="E83" s="9">
        <v>19366</v>
      </c>
      <c r="F83" s="9">
        <v>17710</v>
      </c>
      <c r="G83" s="9">
        <v>19481</v>
      </c>
      <c r="H83" s="9">
        <v>22170</v>
      </c>
      <c r="I83" s="9">
        <v>20589</v>
      </c>
      <c r="J83" s="9">
        <v>19088</v>
      </c>
      <c r="K83" s="9">
        <v>22041</v>
      </c>
      <c r="L83" s="9">
        <v>19660</v>
      </c>
      <c r="M83" s="9">
        <v>19864</v>
      </c>
      <c r="N83" s="9">
        <v>21637</v>
      </c>
      <c r="O83" s="27">
        <f t="shared" si="16"/>
        <v>236635</v>
      </c>
    </row>
    <row r="84" spans="1:15" x14ac:dyDescent="0.25">
      <c r="A84" s="1">
        <v>10</v>
      </c>
      <c r="B84" s="2" t="s">
        <v>77</v>
      </c>
      <c r="C84" s="9">
        <v>156137</v>
      </c>
      <c r="D84" s="9">
        <v>123796</v>
      </c>
      <c r="E84" s="9">
        <v>125637</v>
      </c>
      <c r="F84" s="9">
        <v>131946</v>
      </c>
      <c r="G84" s="9">
        <v>133797</v>
      </c>
      <c r="H84" s="9">
        <v>131606</v>
      </c>
      <c r="I84" s="9">
        <v>140636</v>
      </c>
      <c r="J84" s="9">
        <v>124459</v>
      </c>
      <c r="K84" s="9">
        <v>148275</v>
      </c>
      <c r="L84" s="9">
        <v>156510</v>
      </c>
      <c r="M84" s="9">
        <v>145422</v>
      </c>
      <c r="N84" s="9">
        <v>59436</v>
      </c>
      <c r="O84" s="27">
        <f t="shared" si="16"/>
        <v>1577657</v>
      </c>
    </row>
    <row r="85" spans="1:15" x14ac:dyDescent="0.25">
      <c r="A85" s="45" t="s">
        <v>25</v>
      </c>
      <c r="B85" s="46"/>
      <c r="C85" s="13">
        <f>+SUM(C75:C84)</f>
        <v>2034719</v>
      </c>
      <c r="D85" s="13">
        <f t="shared" ref="D85:N85" si="17">+SUM(D75:D84)</f>
        <v>1629208</v>
      </c>
      <c r="E85" s="13">
        <f t="shared" si="17"/>
        <v>1869638</v>
      </c>
      <c r="F85" s="13">
        <f t="shared" si="17"/>
        <v>1811463</v>
      </c>
      <c r="G85" s="13">
        <f t="shared" si="17"/>
        <v>1901376</v>
      </c>
      <c r="H85" s="13">
        <f t="shared" si="17"/>
        <v>1945927</v>
      </c>
      <c r="I85" s="13">
        <f t="shared" si="17"/>
        <v>2069327</v>
      </c>
      <c r="J85" s="13">
        <f t="shared" si="17"/>
        <v>1864914</v>
      </c>
      <c r="K85" s="13">
        <f t="shared" si="17"/>
        <v>1904855</v>
      </c>
      <c r="L85" s="13">
        <f t="shared" si="17"/>
        <v>2020882</v>
      </c>
      <c r="M85" s="13">
        <f t="shared" si="17"/>
        <v>2012626</v>
      </c>
      <c r="N85" s="13">
        <f t="shared" si="17"/>
        <v>2193399</v>
      </c>
      <c r="O85" s="18">
        <f>+SUM(O75:O84)</f>
        <v>23258334</v>
      </c>
    </row>
    <row r="86" spans="1:15" x14ac:dyDescent="0.25">
      <c r="A86" s="47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9"/>
    </row>
    <row r="87" spans="1:15" ht="15" customHeight="1" x14ac:dyDescent="0.25">
      <c r="A87" s="42" t="s">
        <v>78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4"/>
    </row>
    <row r="88" spans="1:15" x14ac:dyDescent="0.25">
      <c r="A88" s="1">
        <v>1</v>
      </c>
      <c r="B88" s="2" t="s">
        <v>79</v>
      </c>
      <c r="C88" s="9">
        <v>504580</v>
      </c>
      <c r="D88" s="9">
        <v>351308</v>
      </c>
      <c r="E88" s="9">
        <v>464369</v>
      </c>
      <c r="F88" s="9">
        <v>363814</v>
      </c>
      <c r="G88" s="9">
        <v>402769</v>
      </c>
      <c r="H88" s="9">
        <v>453478</v>
      </c>
      <c r="I88" s="9">
        <v>441767</v>
      </c>
      <c r="J88" s="9">
        <v>336664</v>
      </c>
      <c r="K88" s="9">
        <v>394076</v>
      </c>
      <c r="L88" s="9">
        <v>451565</v>
      </c>
      <c r="M88" s="9">
        <v>448926</v>
      </c>
      <c r="N88" s="9">
        <v>558883</v>
      </c>
      <c r="O88" s="27">
        <f t="shared" ref="O88:O90" si="18">+SUM(C88:N88)</f>
        <v>5172199</v>
      </c>
    </row>
    <row r="89" spans="1:15" x14ac:dyDescent="0.25">
      <c r="A89" s="1">
        <v>2</v>
      </c>
      <c r="B89" s="2" t="s">
        <v>80</v>
      </c>
      <c r="C89" s="9">
        <v>340207</v>
      </c>
      <c r="D89" s="9">
        <v>228093</v>
      </c>
      <c r="E89" s="9">
        <v>307109</v>
      </c>
      <c r="F89" s="9">
        <v>235542</v>
      </c>
      <c r="G89" s="9">
        <v>259812</v>
      </c>
      <c r="H89" s="9">
        <v>297125</v>
      </c>
      <c r="I89" s="9">
        <v>294909</v>
      </c>
      <c r="J89" s="9">
        <v>202266</v>
      </c>
      <c r="K89" s="9">
        <v>250513</v>
      </c>
      <c r="L89" s="9">
        <v>290531</v>
      </c>
      <c r="M89" s="9">
        <v>290631</v>
      </c>
      <c r="N89" s="9">
        <v>386536</v>
      </c>
      <c r="O89" s="27">
        <f t="shared" si="18"/>
        <v>3383274</v>
      </c>
    </row>
    <row r="90" spans="1:15" x14ac:dyDescent="0.25">
      <c r="A90" s="1">
        <v>3</v>
      </c>
      <c r="B90" s="2" t="s">
        <v>81</v>
      </c>
      <c r="C90" s="9">
        <v>350896</v>
      </c>
      <c r="D90" s="9">
        <v>262816</v>
      </c>
      <c r="E90" s="9">
        <v>320732</v>
      </c>
      <c r="F90" s="9">
        <v>279984</v>
      </c>
      <c r="G90" s="9">
        <v>300753</v>
      </c>
      <c r="H90" s="9">
        <v>318396</v>
      </c>
      <c r="I90" s="9">
        <v>324003</v>
      </c>
      <c r="J90" s="9">
        <v>222845</v>
      </c>
      <c r="K90" s="9">
        <v>291734</v>
      </c>
      <c r="L90" s="9">
        <v>324551</v>
      </c>
      <c r="M90" s="9">
        <v>322894</v>
      </c>
      <c r="N90" s="9">
        <v>396743</v>
      </c>
      <c r="O90" s="27">
        <f t="shared" si="18"/>
        <v>3716347</v>
      </c>
    </row>
    <row r="91" spans="1:15" x14ac:dyDescent="0.25">
      <c r="A91" s="45" t="s">
        <v>25</v>
      </c>
      <c r="B91" s="46"/>
      <c r="C91" s="13">
        <f>+SUM(C88:C90)</f>
        <v>1195683</v>
      </c>
      <c r="D91" s="13">
        <f t="shared" ref="D91:O91" si="19">+SUM(D88:D90)</f>
        <v>842217</v>
      </c>
      <c r="E91" s="13">
        <f t="shared" si="19"/>
        <v>1092210</v>
      </c>
      <c r="F91" s="13">
        <f t="shared" si="19"/>
        <v>879340</v>
      </c>
      <c r="G91" s="13">
        <f t="shared" si="19"/>
        <v>963334</v>
      </c>
      <c r="H91" s="13">
        <f t="shared" si="19"/>
        <v>1068999</v>
      </c>
      <c r="I91" s="13">
        <f t="shared" si="19"/>
        <v>1060679</v>
      </c>
      <c r="J91" s="13">
        <f t="shared" si="19"/>
        <v>761775</v>
      </c>
      <c r="K91" s="13">
        <f t="shared" si="19"/>
        <v>936323</v>
      </c>
      <c r="L91" s="13">
        <f t="shared" si="19"/>
        <v>1066647</v>
      </c>
      <c r="M91" s="13">
        <f t="shared" si="19"/>
        <v>1062451</v>
      </c>
      <c r="N91" s="13">
        <f t="shared" si="19"/>
        <v>1342162</v>
      </c>
      <c r="O91" s="18">
        <f t="shared" si="19"/>
        <v>12271820</v>
      </c>
    </row>
    <row r="92" spans="1:15" x14ac:dyDescent="0.25">
      <c r="A92" s="47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9"/>
    </row>
    <row r="93" spans="1:15" ht="15" customHeight="1" x14ac:dyDescent="0.25">
      <c r="A93" s="42" t="s">
        <v>82</v>
      </c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4"/>
    </row>
    <row r="94" spans="1:15" x14ac:dyDescent="0.25">
      <c r="A94" s="1">
        <v>1</v>
      </c>
      <c r="B94" s="8" t="s">
        <v>83</v>
      </c>
      <c r="C94" s="9">
        <v>705133</v>
      </c>
      <c r="D94" s="9">
        <v>449175</v>
      </c>
      <c r="E94" s="9">
        <v>624211</v>
      </c>
      <c r="F94" s="9">
        <v>485777</v>
      </c>
      <c r="G94" s="9">
        <v>546029</v>
      </c>
      <c r="H94" s="9">
        <v>666571</v>
      </c>
      <c r="I94" s="9">
        <v>635049</v>
      </c>
      <c r="J94" s="9">
        <v>500861</v>
      </c>
      <c r="K94" s="9">
        <v>524651</v>
      </c>
      <c r="L94" s="9">
        <v>620052</v>
      </c>
      <c r="M94" s="9">
        <v>583251</v>
      </c>
      <c r="N94" s="9">
        <v>693971</v>
      </c>
      <c r="O94" s="27">
        <f t="shared" ref="O94:O95" si="20">+SUM(C94:N94)</f>
        <v>7034731</v>
      </c>
    </row>
    <row r="95" spans="1:15" x14ac:dyDescent="0.25">
      <c r="A95" s="1">
        <v>2</v>
      </c>
      <c r="B95" s="8" t="s">
        <v>84</v>
      </c>
      <c r="C95" s="9">
        <v>603937</v>
      </c>
      <c r="D95" s="9">
        <v>361835</v>
      </c>
      <c r="E95" s="9">
        <v>513499</v>
      </c>
      <c r="F95" s="9">
        <v>393878</v>
      </c>
      <c r="G95" s="9">
        <v>440038</v>
      </c>
      <c r="H95" s="9">
        <v>551221</v>
      </c>
      <c r="I95" s="9">
        <v>540371</v>
      </c>
      <c r="J95" s="9">
        <v>414319</v>
      </c>
      <c r="K95" s="9">
        <v>432878</v>
      </c>
      <c r="L95" s="9">
        <v>525236</v>
      </c>
      <c r="M95" s="9">
        <v>482335</v>
      </c>
      <c r="N95" s="9">
        <v>577888</v>
      </c>
      <c r="O95" s="27">
        <f t="shared" si="20"/>
        <v>5837435</v>
      </c>
    </row>
    <row r="96" spans="1:15" x14ac:dyDescent="0.25">
      <c r="A96" s="45" t="s">
        <v>25</v>
      </c>
      <c r="B96" s="46"/>
      <c r="C96" s="13">
        <f>+SUM(C94:C95)</f>
        <v>1309070</v>
      </c>
      <c r="D96" s="13">
        <f t="shared" ref="D96:O96" si="21">+SUM(D94:D95)</f>
        <v>811010</v>
      </c>
      <c r="E96" s="13">
        <f t="shared" si="21"/>
        <v>1137710</v>
      </c>
      <c r="F96" s="13">
        <f t="shared" si="21"/>
        <v>879655</v>
      </c>
      <c r="G96" s="13">
        <f t="shared" si="21"/>
        <v>986067</v>
      </c>
      <c r="H96" s="13">
        <f t="shared" si="21"/>
        <v>1217792</v>
      </c>
      <c r="I96" s="13">
        <f t="shared" si="21"/>
        <v>1175420</v>
      </c>
      <c r="J96" s="13">
        <f t="shared" si="21"/>
        <v>915180</v>
      </c>
      <c r="K96" s="13">
        <f t="shared" si="21"/>
        <v>957529</v>
      </c>
      <c r="L96" s="13">
        <f t="shared" si="21"/>
        <v>1145288</v>
      </c>
      <c r="M96" s="13">
        <f t="shared" si="21"/>
        <v>1065586</v>
      </c>
      <c r="N96" s="13">
        <f t="shared" si="21"/>
        <v>1271859</v>
      </c>
      <c r="O96" s="18">
        <f t="shared" si="21"/>
        <v>12872166</v>
      </c>
    </row>
    <row r="97" spans="1:15" x14ac:dyDescent="0.25">
      <c r="A97" s="47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9"/>
    </row>
    <row r="98" spans="1:15" ht="15" customHeight="1" x14ac:dyDescent="0.25">
      <c r="A98" s="42" t="s">
        <v>85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4"/>
    </row>
    <row r="99" spans="1:15" x14ac:dyDescent="0.25">
      <c r="A99" s="1">
        <v>1</v>
      </c>
      <c r="B99" s="2" t="s">
        <v>86</v>
      </c>
      <c r="C99" s="9">
        <v>289543</v>
      </c>
      <c r="D99" s="9">
        <v>227587</v>
      </c>
      <c r="E99" s="9">
        <v>262177</v>
      </c>
      <c r="F99" s="9">
        <v>244634</v>
      </c>
      <c r="G99" s="9">
        <v>260095</v>
      </c>
      <c r="H99" s="9">
        <v>263882</v>
      </c>
      <c r="I99" s="9">
        <v>271551</v>
      </c>
      <c r="J99" s="9">
        <v>247068</v>
      </c>
      <c r="K99" s="9">
        <v>253713</v>
      </c>
      <c r="L99" s="9">
        <v>270393</v>
      </c>
      <c r="M99" s="9">
        <v>266973</v>
      </c>
      <c r="N99" s="9">
        <v>306277</v>
      </c>
      <c r="O99" s="27">
        <f t="shared" ref="O99" si="22">+SUM(C99:N99)</f>
        <v>3163893</v>
      </c>
    </row>
    <row r="100" spans="1:15" x14ac:dyDescent="0.25">
      <c r="A100" s="45" t="s">
        <v>25</v>
      </c>
      <c r="B100" s="46"/>
      <c r="C100" s="13">
        <f>+SUM(C99)</f>
        <v>289543</v>
      </c>
      <c r="D100" s="13">
        <f t="shared" ref="D100:O100" si="23">+SUM(D99)</f>
        <v>227587</v>
      </c>
      <c r="E100" s="13">
        <f t="shared" si="23"/>
        <v>262177</v>
      </c>
      <c r="F100" s="13">
        <f t="shared" si="23"/>
        <v>244634</v>
      </c>
      <c r="G100" s="13">
        <f t="shared" si="23"/>
        <v>260095</v>
      </c>
      <c r="H100" s="13">
        <f t="shared" si="23"/>
        <v>263882</v>
      </c>
      <c r="I100" s="13">
        <f t="shared" si="23"/>
        <v>271551</v>
      </c>
      <c r="J100" s="13">
        <f t="shared" si="23"/>
        <v>247068</v>
      </c>
      <c r="K100" s="13">
        <f t="shared" si="23"/>
        <v>253713</v>
      </c>
      <c r="L100" s="13">
        <f t="shared" si="23"/>
        <v>270393</v>
      </c>
      <c r="M100" s="13">
        <f t="shared" si="23"/>
        <v>266973</v>
      </c>
      <c r="N100" s="13">
        <f t="shared" si="23"/>
        <v>306277</v>
      </c>
      <c r="O100" s="18">
        <f t="shared" si="23"/>
        <v>3163893</v>
      </c>
    </row>
    <row r="101" spans="1:15" x14ac:dyDescent="0.25">
      <c r="A101" s="47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9"/>
    </row>
    <row r="102" spans="1:15" ht="15" customHeight="1" x14ac:dyDescent="0.25">
      <c r="A102" s="42" t="s">
        <v>87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4"/>
    </row>
    <row r="103" spans="1:15" x14ac:dyDescent="0.25">
      <c r="A103" s="1">
        <v>1</v>
      </c>
      <c r="B103" s="2" t="s">
        <v>88</v>
      </c>
      <c r="C103" s="9">
        <v>213935</v>
      </c>
      <c r="D103" s="9">
        <v>186987</v>
      </c>
      <c r="E103" s="9">
        <v>211046</v>
      </c>
      <c r="F103" s="9">
        <v>206129</v>
      </c>
      <c r="G103" s="9">
        <v>221175</v>
      </c>
      <c r="H103" s="9">
        <v>218170</v>
      </c>
      <c r="I103" s="9">
        <v>226837</v>
      </c>
      <c r="J103" s="9">
        <v>223846</v>
      </c>
      <c r="K103" s="9">
        <v>219691</v>
      </c>
      <c r="L103" s="9">
        <v>227077</v>
      </c>
      <c r="M103" s="9">
        <v>227208</v>
      </c>
      <c r="N103" s="9">
        <v>243047</v>
      </c>
      <c r="O103" s="27">
        <f>+SUM(C103:N103)</f>
        <v>2625148</v>
      </c>
    </row>
    <row r="104" spans="1:15" x14ac:dyDescent="0.25">
      <c r="A104" s="1">
        <v>2</v>
      </c>
      <c r="B104" s="2" t="s">
        <v>89</v>
      </c>
      <c r="C104" s="9">
        <v>155746</v>
      </c>
      <c r="D104" s="9">
        <v>105979</v>
      </c>
      <c r="E104" s="9">
        <v>125972</v>
      </c>
      <c r="F104" s="9">
        <v>119070</v>
      </c>
      <c r="G104" s="9">
        <v>124603</v>
      </c>
      <c r="H104" s="9">
        <v>128481</v>
      </c>
      <c r="I104" s="9">
        <v>128809</v>
      </c>
      <c r="J104" s="9">
        <v>122085</v>
      </c>
      <c r="K104" s="9">
        <v>116723</v>
      </c>
      <c r="L104" s="9">
        <v>130240</v>
      </c>
      <c r="M104" s="9">
        <v>125998</v>
      </c>
      <c r="N104" s="9">
        <v>145863</v>
      </c>
      <c r="O104" s="27">
        <f>+SUM(C104:N104)</f>
        <v>1529569</v>
      </c>
    </row>
    <row r="105" spans="1:15" x14ac:dyDescent="0.25">
      <c r="A105" s="45" t="s">
        <v>25</v>
      </c>
      <c r="B105" s="46"/>
      <c r="C105" s="13">
        <f>+SUM(C103:C104)</f>
        <v>369681</v>
      </c>
      <c r="D105" s="13">
        <f t="shared" ref="D105:O105" si="24">+SUM(D103:D104)</f>
        <v>292966</v>
      </c>
      <c r="E105" s="13">
        <f t="shared" si="24"/>
        <v>337018</v>
      </c>
      <c r="F105" s="13">
        <f t="shared" si="24"/>
        <v>325199</v>
      </c>
      <c r="G105" s="13">
        <f t="shared" si="24"/>
        <v>345778</v>
      </c>
      <c r="H105" s="13">
        <f t="shared" si="24"/>
        <v>346651</v>
      </c>
      <c r="I105" s="13">
        <f t="shared" si="24"/>
        <v>355646</v>
      </c>
      <c r="J105" s="13">
        <f t="shared" si="24"/>
        <v>345931</v>
      </c>
      <c r="K105" s="13">
        <f t="shared" si="24"/>
        <v>336414</v>
      </c>
      <c r="L105" s="13">
        <f t="shared" si="24"/>
        <v>357317</v>
      </c>
      <c r="M105" s="13">
        <f t="shared" si="24"/>
        <v>353206</v>
      </c>
      <c r="N105" s="13">
        <f t="shared" si="24"/>
        <v>388910</v>
      </c>
      <c r="O105" s="18">
        <f t="shared" si="24"/>
        <v>4154717</v>
      </c>
    </row>
    <row r="106" spans="1:15" x14ac:dyDescent="0.25">
      <c r="A106" s="3"/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/>
    </row>
    <row r="107" spans="1:15" ht="15" customHeight="1" x14ac:dyDescent="0.25">
      <c r="A107" s="42" t="s">
        <v>90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4"/>
    </row>
    <row r="108" spans="1:15" x14ac:dyDescent="0.25">
      <c r="A108" s="1">
        <v>1</v>
      </c>
      <c r="B108" s="2" t="s">
        <v>91</v>
      </c>
      <c r="C108" s="9">
        <v>151389</v>
      </c>
      <c r="D108" s="9">
        <v>117637</v>
      </c>
      <c r="E108" s="9">
        <v>132962</v>
      </c>
      <c r="F108" s="9">
        <v>132180</v>
      </c>
      <c r="G108" s="9">
        <v>137334</v>
      </c>
      <c r="H108" s="9">
        <v>137134</v>
      </c>
      <c r="I108" s="9">
        <v>148457</v>
      </c>
      <c r="J108" s="9">
        <v>88512</v>
      </c>
      <c r="K108" s="9">
        <v>130472</v>
      </c>
      <c r="L108" s="9">
        <v>140914</v>
      </c>
      <c r="M108" s="9">
        <v>137692</v>
      </c>
      <c r="N108" s="9">
        <v>163342</v>
      </c>
      <c r="O108" s="27">
        <f>+SUM(C108:N108)</f>
        <v>1618025</v>
      </c>
    </row>
    <row r="109" spans="1:15" x14ac:dyDescent="0.25">
      <c r="A109" s="1">
        <v>2</v>
      </c>
      <c r="B109" s="2" t="s">
        <v>92</v>
      </c>
      <c r="C109" s="9">
        <v>137041</v>
      </c>
      <c r="D109" s="9">
        <v>93265</v>
      </c>
      <c r="E109" s="9">
        <v>108232</v>
      </c>
      <c r="F109" s="9">
        <v>107663</v>
      </c>
      <c r="G109" s="9">
        <v>116373</v>
      </c>
      <c r="H109" s="9">
        <v>125033</v>
      </c>
      <c r="I109" s="9">
        <v>136817</v>
      </c>
      <c r="J109" s="9">
        <v>96541</v>
      </c>
      <c r="K109" s="9">
        <v>110526</v>
      </c>
      <c r="L109" s="9">
        <v>124272</v>
      </c>
      <c r="M109" s="9">
        <v>123602</v>
      </c>
      <c r="N109" s="9">
        <v>138551</v>
      </c>
      <c r="O109" s="27">
        <f>+SUM(C109:N109)</f>
        <v>1417916</v>
      </c>
    </row>
    <row r="110" spans="1:15" x14ac:dyDescent="0.25">
      <c r="A110" s="1">
        <v>3</v>
      </c>
      <c r="B110" s="2" t="s">
        <v>93</v>
      </c>
      <c r="C110" s="9">
        <v>61871</v>
      </c>
      <c r="D110" s="9">
        <v>35223</v>
      </c>
      <c r="E110" s="9">
        <v>45572</v>
      </c>
      <c r="F110" s="9">
        <v>42317</v>
      </c>
      <c r="G110" s="9">
        <v>44777</v>
      </c>
      <c r="H110" s="9">
        <v>47949</v>
      </c>
      <c r="I110" s="9">
        <v>54615</v>
      </c>
      <c r="J110" s="9">
        <v>33594</v>
      </c>
      <c r="K110" s="9">
        <v>40169</v>
      </c>
      <c r="L110" s="9">
        <v>48507</v>
      </c>
      <c r="M110" s="9">
        <v>48232</v>
      </c>
      <c r="N110" s="9">
        <v>59169</v>
      </c>
      <c r="O110" s="27">
        <f>+SUM(C110:N110)</f>
        <v>561995</v>
      </c>
    </row>
    <row r="111" spans="1:15" x14ac:dyDescent="0.25">
      <c r="A111" s="45" t="s">
        <v>25</v>
      </c>
      <c r="B111" s="46"/>
      <c r="C111" s="13">
        <f>+SUM(C108:C110)</f>
        <v>350301</v>
      </c>
      <c r="D111" s="13">
        <f t="shared" ref="D111:O111" si="25">+SUM(D108:D110)</f>
        <v>246125</v>
      </c>
      <c r="E111" s="13">
        <f t="shared" si="25"/>
        <v>286766</v>
      </c>
      <c r="F111" s="13">
        <f t="shared" si="25"/>
        <v>282160</v>
      </c>
      <c r="G111" s="13">
        <f t="shared" si="25"/>
        <v>298484</v>
      </c>
      <c r="H111" s="13">
        <f t="shared" si="25"/>
        <v>310116</v>
      </c>
      <c r="I111" s="13">
        <f t="shared" si="25"/>
        <v>339889</v>
      </c>
      <c r="J111" s="13">
        <f t="shared" si="25"/>
        <v>218647</v>
      </c>
      <c r="K111" s="13">
        <f t="shared" si="25"/>
        <v>281167</v>
      </c>
      <c r="L111" s="13">
        <f t="shared" si="25"/>
        <v>313693</v>
      </c>
      <c r="M111" s="13">
        <f t="shared" si="25"/>
        <v>309526</v>
      </c>
      <c r="N111" s="13">
        <f t="shared" si="25"/>
        <v>361062</v>
      </c>
      <c r="O111" s="18">
        <f t="shared" si="25"/>
        <v>3597936</v>
      </c>
    </row>
    <row r="112" spans="1:15" x14ac:dyDescent="0.25">
      <c r="A112" s="47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9"/>
    </row>
    <row r="113" spans="1:15" ht="15" customHeight="1" x14ac:dyDescent="0.25">
      <c r="A113" s="42" t="s">
        <v>94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4"/>
    </row>
    <row r="114" spans="1:15" x14ac:dyDescent="0.25">
      <c r="A114" s="1">
        <v>1</v>
      </c>
      <c r="B114" s="2" t="s">
        <v>95</v>
      </c>
      <c r="C114" s="9">
        <v>343731</v>
      </c>
      <c r="D114" s="9">
        <v>282440</v>
      </c>
      <c r="E114" s="9">
        <v>298023</v>
      </c>
      <c r="F114" s="9">
        <v>288923</v>
      </c>
      <c r="G114" s="9">
        <v>301020</v>
      </c>
      <c r="H114" s="9">
        <v>300807</v>
      </c>
      <c r="I114" s="9">
        <v>309100</v>
      </c>
      <c r="J114" s="9">
        <v>293857</v>
      </c>
      <c r="K114" s="9">
        <v>301018</v>
      </c>
      <c r="L114" s="9">
        <v>312509</v>
      </c>
      <c r="M114" s="9">
        <v>307337</v>
      </c>
      <c r="N114" s="9">
        <v>365973</v>
      </c>
      <c r="O114" s="27">
        <f>+SUM(C114:N114)</f>
        <v>3704738</v>
      </c>
    </row>
    <row r="115" spans="1:15" x14ac:dyDescent="0.25">
      <c r="A115" s="1">
        <v>2</v>
      </c>
      <c r="B115" s="2" t="s">
        <v>96</v>
      </c>
      <c r="C115" s="9">
        <v>387003</v>
      </c>
      <c r="D115" s="9">
        <v>319091</v>
      </c>
      <c r="E115" s="9">
        <v>368705</v>
      </c>
      <c r="F115" s="9">
        <v>353272</v>
      </c>
      <c r="G115" s="9">
        <v>179515</v>
      </c>
      <c r="H115" s="9">
        <v>370841</v>
      </c>
      <c r="I115" s="9">
        <v>388505</v>
      </c>
      <c r="J115" s="9">
        <v>377625</v>
      </c>
      <c r="K115" s="9">
        <v>361380</v>
      </c>
      <c r="L115" s="9">
        <v>383234</v>
      </c>
      <c r="M115" s="9">
        <v>377681</v>
      </c>
      <c r="N115" s="9">
        <v>424373</v>
      </c>
      <c r="O115" s="27">
        <f>+SUM(C115:N115)</f>
        <v>4291225</v>
      </c>
    </row>
    <row r="116" spans="1:15" x14ac:dyDescent="0.25">
      <c r="A116" s="45" t="s">
        <v>25</v>
      </c>
      <c r="B116" s="46"/>
      <c r="C116" s="13">
        <f>+SUM(C114:C115)</f>
        <v>730734</v>
      </c>
      <c r="D116" s="13">
        <f t="shared" ref="D116:O116" si="26">+SUM(D114:D115)</f>
        <v>601531</v>
      </c>
      <c r="E116" s="13">
        <f t="shared" si="26"/>
        <v>666728</v>
      </c>
      <c r="F116" s="13">
        <f t="shared" si="26"/>
        <v>642195</v>
      </c>
      <c r="G116" s="13">
        <f t="shared" si="26"/>
        <v>480535</v>
      </c>
      <c r="H116" s="13">
        <f t="shared" si="26"/>
        <v>671648</v>
      </c>
      <c r="I116" s="13">
        <f t="shared" si="26"/>
        <v>697605</v>
      </c>
      <c r="J116" s="13">
        <f t="shared" si="26"/>
        <v>671482</v>
      </c>
      <c r="K116" s="13">
        <f t="shared" si="26"/>
        <v>662398</v>
      </c>
      <c r="L116" s="13">
        <f t="shared" si="26"/>
        <v>695743</v>
      </c>
      <c r="M116" s="13">
        <f t="shared" si="26"/>
        <v>685018</v>
      </c>
      <c r="N116" s="13">
        <f t="shared" si="26"/>
        <v>790346</v>
      </c>
      <c r="O116" s="18">
        <f t="shared" si="26"/>
        <v>7995963</v>
      </c>
    </row>
    <row r="117" spans="1:15" x14ac:dyDescent="0.25">
      <c r="A117" s="47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9"/>
    </row>
    <row r="118" spans="1:15" ht="15" customHeight="1" x14ac:dyDescent="0.25">
      <c r="A118" s="42" t="s">
        <v>97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4"/>
    </row>
    <row r="119" spans="1:15" x14ac:dyDescent="0.25">
      <c r="A119" s="1">
        <v>1</v>
      </c>
      <c r="B119" s="8" t="s">
        <v>98</v>
      </c>
      <c r="C119" s="9">
        <v>120686</v>
      </c>
      <c r="D119" s="9">
        <v>117128</v>
      </c>
      <c r="E119" s="9">
        <v>119682</v>
      </c>
      <c r="F119" s="9">
        <v>111011</v>
      </c>
      <c r="G119" s="9">
        <v>126875</v>
      </c>
      <c r="H119" s="9">
        <v>118641</v>
      </c>
      <c r="I119" s="9">
        <v>125256</v>
      </c>
      <c r="J119" s="9">
        <v>128423</v>
      </c>
      <c r="K119" s="9">
        <v>124339</v>
      </c>
      <c r="L119" s="9">
        <v>126845</v>
      </c>
      <c r="M119" s="9">
        <v>129412</v>
      </c>
      <c r="N119" s="9">
        <v>125910</v>
      </c>
      <c r="O119" s="7">
        <f>+SUM(C119:N119)</f>
        <v>1474208</v>
      </c>
    </row>
    <row r="120" spans="1:15" x14ac:dyDescent="0.25">
      <c r="A120" s="1">
        <v>2</v>
      </c>
      <c r="B120" s="8" t="s">
        <v>99</v>
      </c>
      <c r="C120" s="9">
        <v>456323</v>
      </c>
      <c r="D120" s="9">
        <v>431476</v>
      </c>
      <c r="E120" s="9">
        <v>460598</v>
      </c>
      <c r="F120" s="9">
        <v>451125</v>
      </c>
      <c r="G120" s="9">
        <v>496260</v>
      </c>
      <c r="H120" s="9">
        <v>463387</v>
      </c>
      <c r="I120" s="9">
        <v>483927</v>
      </c>
      <c r="J120" s="9">
        <v>486421</v>
      </c>
      <c r="K120" s="9">
        <v>469266</v>
      </c>
      <c r="L120" s="9">
        <v>490995</v>
      </c>
      <c r="M120" s="9">
        <v>484882</v>
      </c>
      <c r="N120" s="9">
        <v>490636</v>
      </c>
      <c r="O120" s="7">
        <f>+SUM(C120:N120)</f>
        <v>5665296</v>
      </c>
    </row>
    <row r="121" spans="1:15" x14ac:dyDescent="0.25">
      <c r="A121" s="1">
        <v>3</v>
      </c>
      <c r="B121" s="8" t="s">
        <v>100</v>
      </c>
      <c r="C121" s="9">
        <v>183464</v>
      </c>
      <c r="D121" s="9">
        <v>139009</v>
      </c>
      <c r="E121" s="9">
        <v>179709</v>
      </c>
      <c r="F121" s="9">
        <v>147269</v>
      </c>
      <c r="G121" s="9">
        <v>157984</v>
      </c>
      <c r="H121" s="9">
        <v>177510</v>
      </c>
      <c r="I121" s="9">
        <v>175457</v>
      </c>
      <c r="J121" s="9">
        <v>167916</v>
      </c>
      <c r="K121" s="9">
        <v>165230</v>
      </c>
      <c r="L121" s="9">
        <v>184838</v>
      </c>
      <c r="M121" s="9">
        <v>170937</v>
      </c>
      <c r="N121" s="9">
        <v>185452</v>
      </c>
      <c r="O121" s="7">
        <f>+SUM(C121:N121)</f>
        <v>2034775</v>
      </c>
    </row>
    <row r="122" spans="1:15" x14ac:dyDescent="0.25">
      <c r="A122" s="45" t="s">
        <v>25</v>
      </c>
      <c r="B122" s="46"/>
      <c r="C122" s="13">
        <f>+SUM(C119:C121)</f>
        <v>760473</v>
      </c>
      <c r="D122" s="13">
        <f t="shared" ref="D122:O122" si="27">+SUM(D119:D121)</f>
        <v>687613</v>
      </c>
      <c r="E122" s="13">
        <f t="shared" si="27"/>
        <v>759989</v>
      </c>
      <c r="F122" s="13">
        <f t="shared" si="27"/>
        <v>709405</v>
      </c>
      <c r="G122" s="13">
        <f t="shared" si="27"/>
        <v>781119</v>
      </c>
      <c r="H122" s="13">
        <f t="shared" si="27"/>
        <v>759538</v>
      </c>
      <c r="I122" s="13">
        <f t="shared" si="27"/>
        <v>784640</v>
      </c>
      <c r="J122" s="13">
        <f t="shared" si="27"/>
        <v>782760</v>
      </c>
      <c r="K122" s="13">
        <f t="shared" si="27"/>
        <v>758835</v>
      </c>
      <c r="L122" s="13">
        <f t="shared" si="27"/>
        <v>802678</v>
      </c>
      <c r="M122" s="13">
        <f t="shared" si="27"/>
        <v>785231</v>
      </c>
      <c r="N122" s="13">
        <f t="shared" si="27"/>
        <v>801998</v>
      </c>
      <c r="O122" s="18">
        <f t="shared" si="27"/>
        <v>9174279</v>
      </c>
    </row>
    <row r="123" spans="1:15" x14ac:dyDescent="0.25">
      <c r="A123" s="47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9"/>
    </row>
    <row r="124" spans="1:15" ht="15" customHeight="1" x14ac:dyDescent="0.25">
      <c r="A124" s="42" t="s">
        <v>101</v>
      </c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4"/>
    </row>
    <row r="125" spans="1:15" x14ac:dyDescent="0.25">
      <c r="A125" s="1">
        <v>1</v>
      </c>
      <c r="B125" s="2" t="s">
        <v>102</v>
      </c>
      <c r="C125" s="9">
        <v>104612</v>
      </c>
      <c r="D125" s="9">
        <v>80667</v>
      </c>
      <c r="E125" s="9">
        <v>99438</v>
      </c>
      <c r="F125" s="9">
        <v>87003</v>
      </c>
      <c r="G125" s="9">
        <v>92228</v>
      </c>
      <c r="H125" s="9">
        <v>94610</v>
      </c>
      <c r="I125" s="9">
        <v>94698</v>
      </c>
      <c r="J125" s="9">
        <v>85257</v>
      </c>
      <c r="K125" s="9">
        <v>90687</v>
      </c>
      <c r="L125" s="9">
        <v>99825</v>
      </c>
      <c r="M125" s="9">
        <v>98884</v>
      </c>
      <c r="N125" s="9">
        <v>119608</v>
      </c>
      <c r="O125" s="27">
        <f>+SUM(C125:N125)</f>
        <v>1147517</v>
      </c>
    </row>
    <row r="126" spans="1:15" x14ac:dyDescent="0.25">
      <c r="A126" s="1">
        <v>2</v>
      </c>
      <c r="B126" s="2" t="s">
        <v>103</v>
      </c>
      <c r="C126" s="9">
        <v>96718</v>
      </c>
      <c r="D126" s="9">
        <v>85463</v>
      </c>
      <c r="E126" s="9">
        <v>94139</v>
      </c>
      <c r="F126" s="9">
        <v>92284</v>
      </c>
      <c r="G126" s="9">
        <v>93737</v>
      </c>
      <c r="H126" s="9">
        <v>91050</v>
      </c>
      <c r="I126" s="9">
        <v>96585</v>
      </c>
      <c r="J126" s="9">
        <v>95078</v>
      </c>
      <c r="K126" s="9">
        <v>94607</v>
      </c>
      <c r="L126" s="9">
        <v>105136</v>
      </c>
      <c r="M126" s="9">
        <v>100709</v>
      </c>
      <c r="N126" s="9">
        <v>111365</v>
      </c>
      <c r="O126" s="27">
        <f t="shared" ref="O126:O129" si="28">+SUM(C126:N126)</f>
        <v>1156871</v>
      </c>
    </row>
    <row r="127" spans="1:15" x14ac:dyDescent="0.25">
      <c r="A127" s="1">
        <v>3</v>
      </c>
      <c r="B127" s="2" t="s">
        <v>104</v>
      </c>
      <c r="C127" s="9">
        <v>172654</v>
      </c>
      <c r="D127" s="9">
        <v>123756</v>
      </c>
      <c r="E127" s="9">
        <v>148392</v>
      </c>
      <c r="F127" s="9">
        <v>139723</v>
      </c>
      <c r="G127" s="9">
        <v>141923</v>
      </c>
      <c r="H127" s="9">
        <v>145106</v>
      </c>
      <c r="I127" s="9">
        <v>152868</v>
      </c>
      <c r="J127" s="9">
        <v>138350</v>
      </c>
      <c r="K127" s="9">
        <v>139420</v>
      </c>
      <c r="L127" s="9">
        <v>146610</v>
      </c>
      <c r="M127" s="9">
        <v>140639</v>
      </c>
      <c r="N127" s="9">
        <v>162421</v>
      </c>
      <c r="O127" s="27">
        <f t="shared" si="28"/>
        <v>1751862</v>
      </c>
    </row>
    <row r="128" spans="1:15" x14ac:dyDescent="0.25">
      <c r="A128" s="1">
        <v>4</v>
      </c>
      <c r="B128" s="2" t="s">
        <v>105</v>
      </c>
      <c r="C128" s="9">
        <v>191587</v>
      </c>
      <c r="D128" s="9">
        <v>171531</v>
      </c>
      <c r="E128" s="9">
        <v>192761</v>
      </c>
      <c r="F128" s="9">
        <v>187615</v>
      </c>
      <c r="G128" s="9">
        <v>191437</v>
      </c>
      <c r="H128" s="9">
        <v>188463</v>
      </c>
      <c r="I128" s="9">
        <v>195735</v>
      </c>
      <c r="J128" s="9">
        <v>194560</v>
      </c>
      <c r="K128" s="9">
        <v>190264</v>
      </c>
      <c r="L128" s="9">
        <v>201907</v>
      </c>
      <c r="M128" s="9">
        <v>200186</v>
      </c>
      <c r="N128" s="9">
        <v>219053</v>
      </c>
      <c r="O128" s="27">
        <f t="shared" si="28"/>
        <v>2325099</v>
      </c>
    </row>
    <row r="129" spans="1:15" x14ac:dyDescent="0.25">
      <c r="A129" s="1">
        <v>5</v>
      </c>
      <c r="B129" s="2" t="s">
        <v>139</v>
      </c>
      <c r="C129" s="9" t="s">
        <v>131</v>
      </c>
      <c r="D129" s="9" t="s">
        <v>131</v>
      </c>
      <c r="E129" s="9" t="s">
        <v>131</v>
      </c>
      <c r="F129" s="9" t="s">
        <v>131</v>
      </c>
      <c r="G129" s="9" t="s">
        <v>131</v>
      </c>
      <c r="H129" s="9" t="s">
        <v>131</v>
      </c>
      <c r="I129" s="9" t="s">
        <v>131</v>
      </c>
      <c r="J129" s="9" t="s">
        <v>131</v>
      </c>
      <c r="K129" s="9" t="s">
        <v>131</v>
      </c>
      <c r="L129" s="9">
        <v>382242</v>
      </c>
      <c r="M129" s="9">
        <v>364151</v>
      </c>
      <c r="N129" s="9">
        <v>424103</v>
      </c>
      <c r="O129" s="27">
        <f t="shared" si="28"/>
        <v>1170496</v>
      </c>
    </row>
    <row r="130" spans="1:15" x14ac:dyDescent="0.25">
      <c r="A130" s="45" t="s">
        <v>25</v>
      </c>
      <c r="B130" s="46"/>
      <c r="C130" s="13">
        <f>+SUM(C125:C129)</f>
        <v>565571</v>
      </c>
      <c r="D130" s="13">
        <f t="shared" ref="D130:O130" si="29">+SUM(D125:D129)</f>
        <v>461417</v>
      </c>
      <c r="E130" s="13">
        <f t="shared" si="29"/>
        <v>534730</v>
      </c>
      <c r="F130" s="13">
        <f t="shared" si="29"/>
        <v>506625</v>
      </c>
      <c r="G130" s="13">
        <f t="shared" si="29"/>
        <v>519325</v>
      </c>
      <c r="H130" s="13">
        <f t="shared" si="29"/>
        <v>519229</v>
      </c>
      <c r="I130" s="13">
        <f t="shared" si="29"/>
        <v>539886</v>
      </c>
      <c r="J130" s="13">
        <f t="shared" si="29"/>
        <v>513245</v>
      </c>
      <c r="K130" s="13">
        <f t="shared" si="29"/>
        <v>514978</v>
      </c>
      <c r="L130" s="13">
        <f t="shared" si="29"/>
        <v>935720</v>
      </c>
      <c r="M130" s="13">
        <f t="shared" si="29"/>
        <v>904569</v>
      </c>
      <c r="N130" s="13">
        <f t="shared" si="29"/>
        <v>1036550</v>
      </c>
      <c r="O130" s="13">
        <f t="shared" si="29"/>
        <v>7551845</v>
      </c>
    </row>
    <row r="131" spans="1:15" x14ac:dyDescent="0.25">
      <c r="A131" s="47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9"/>
    </row>
    <row r="132" spans="1:15" ht="15" customHeight="1" x14ac:dyDescent="0.25">
      <c r="A132" s="42" t="s">
        <v>106</v>
      </c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4"/>
    </row>
    <row r="133" spans="1:15" x14ac:dyDescent="0.25">
      <c r="A133" s="1">
        <v>1</v>
      </c>
      <c r="B133" s="10" t="s">
        <v>107</v>
      </c>
      <c r="C133" s="9">
        <v>281563</v>
      </c>
      <c r="D133" s="9">
        <v>190177</v>
      </c>
      <c r="E133" s="9">
        <v>245458</v>
      </c>
      <c r="F133" s="9">
        <v>214158</v>
      </c>
      <c r="G133" s="9">
        <v>227385</v>
      </c>
      <c r="H133" s="9">
        <v>248867</v>
      </c>
      <c r="I133" s="9">
        <v>257175</v>
      </c>
      <c r="J133" s="9">
        <v>216076</v>
      </c>
      <c r="K133" s="9">
        <v>228439</v>
      </c>
      <c r="L133" s="9">
        <v>250897</v>
      </c>
      <c r="M133" s="9">
        <v>238324</v>
      </c>
      <c r="N133" s="9">
        <v>291967</v>
      </c>
      <c r="O133" s="27">
        <f>+SUM(C133:N133)</f>
        <v>2890486</v>
      </c>
    </row>
    <row r="134" spans="1:15" x14ac:dyDescent="0.25">
      <c r="A134" s="1">
        <v>2</v>
      </c>
      <c r="B134" s="10" t="s">
        <v>108</v>
      </c>
      <c r="C134" s="9">
        <v>423159</v>
      </c>
      <c r="D134" s="9">
        <v>304633</v>
      </c>
      <c r="E134" s="9">
        <v>372822</v>
      </c>
      <c r="F134" s="9">
        <v>344638</v>
      </c>
      <c r="G134" s="9">
        <v>363426</v>
      </c>
      <c r="H134" s="9">
        <v>386672</v>
      </c>
      <c r="I134" s="9">
        <v>398737</v>
      </c>
      <c r="J134" s="9">
        <v>338554</v>
      </c>
      <c r="K134" s="9">
        <v>354592</v>
      </c>
      <c r="L134" s="9">
        <v>394747</v>
      </c>
      <c r="M134" s="9">
        <v>376572</v>
      </c>
      <c r="N134" s="9">
        <v>452351</v>
      </c>
      <c r="O134" s="27">
        <f>+SUM(C134:N134)</f>
        <v>4510903</v>
      </c>
    </row>
    <row r="135" spans="1:15" x14ac:dyDescent="0.25">
      <c r="A135" s="45" t="s">
        <v>25</v>
      </c>
      <c r="B135" s="46"/>
      <c r="C135" s="13">
        <f>+SUM(C133:C134)</f>
        <v>704722</v>
      </c>
      <c r="D135" s="13">
        <f t="shared" ref="D135:O135" si="30">+SUM(D133:D134)</f>
        <v>494810</v>
      </c>
      <c r="E135" s="13">
        <f t="shared" si="30"/>
        <v>618280</v>
      </c>
      <c r="F135" s="13">
        <f t="shared" si="30"/>
        <v>558796</v>
      </c>
      <c r="G135" s="13">
        <f t="shared" si="30"/>
        <v>590811</v>
      </c>
      <c r="H135" s="13">
        <f t="shared" si="30"/>
        <v>635539</v>
      </c>
      <c r="I135" s="13">
        <f t="shared" si="30"/>
        <v>655912</v>
      </c>
      <c r="J135" s="13">
        <f t="shared" si="30"/>
        <v>554630</v>
      </c>
      <c r="K135" s="13">
        <f t="shared" si="30"/>
        <v>583031</v>
      </c>
      <c r="L135" s="13">
        <f t="shared" si="30"/>
        <v>645644</v>
      </c>
      <c r="M135" s="13">
        <f t="shared" si="30"/>
        <v>614896</v>
      </c>
      <c r="N135" s="13">
        <f t="shared" si="30"/>
        <v>744318</v>
      </c>
      <c r="O135" s="13">
        <f t="shared" si="30"/>
        <v>7401389</v>
      </c>
    </row>
    <row r="136" spans="1:15" x14ac:dyDescent="0.25">
      <c r="A136" s="47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9"/>
    </row>
    <row r="137" spans="1:15" ht="15" customHeight="1" x14ac:dyDescent="0.25">
      <c r="A137" s="42" t="s">
        <v>109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4"/>
    </row>
    <row r="138" spans="1:15" x14ac:dyDescent="0.25">
      <c r="A138" s="1">
        <v>1</v>
      </c>
      <c r="B138" s="2" t="s">
        <v>110</v>
      </c>
      <c r="C138" s="9">
        <v>150263</v>
      </c>
      <c r="D138" s="9">
        <v>100893</v>
      </c>
      <c r="E138" s="9">
        <v>124585</v>
      </c>
      <c r="F138" s="9">
        <v>110893</v>
      </c>
      <c r="G138" s="9">
        <v>109749</v>
      </c>
      <c r="H138" s="9">
        <v>113113</v>
      </c>
      <c r="I138" s="9">
        <v>124856</v>
      </c>
      <c r="J138" s="9">
        <v>120295</v>
      </c>
      <c r="K138" s="9">
        <v>111648</v>
      </c>
      <c r="L138" s="9">
        <v>123292</v>
      </c>
      <c r="M138" s="9">
        <v>111915</v>
      </c>
      <c r="N138" s="9">
        <v>136795</v>
      </c>
      <c r="O138" s="27">
        <f>+SUM(C138:N138)</f>
        <v>1438297</v>
      </c>
    </row>
    <row r="139" spans="1:15" x14ac:dyDescent="0.25">
      <c r="A139" s="1">
        <v>2</v>
      </c>
      <c r="B139" s="2" t="s">
        <v>111</v>
      </c>
      <c r="C139" s="9">
        <v>173667</v>
      </c>
      <c r="D139" s="9">
        <v>116950</v>
      </c>
      <c r="E139" s="9">
        <v>133480</v>
      </c>
      <c r="F139" s="9">
        <v>128061</v>
      </c>
      <c r="G139" s="9">
        <v>128760</v>
      </c>
      <c r="H139" s="9">
        <v>132093</v>
      </c>
      <c r="I139" s="9">
        <v>147934</v>
      </c>
      <c r="J139" s="9">
        <v>145240</v>
      </c>
      <c r="K139" s="9">
        <v>130233</v>
      </c>
      <c r="L139" s="9">
        <v>143669</v>
      </c>
      <c r="M139" s="9">
        <v>131515</v>
      </c>
      <c r="N139" s="9">
        <v>163214</v>
      </c>
      <c r="O139" s="27">
        <f t="shared" ref="O139:O142" si="31">+SUM(C139:N139)</f>
        <v>1674816</v>
      </c>
    </row>
    <row r="140" spans="1:15" x14ac:dyDescent="0.25">
      <c r="A140" s="1">
        <v>3</v>
      </c>
      <c r="B140" s="2" t="s">
        <v>112</v>
      </c>
      <c r="C140" s="9">
        <v>141918</v>
      </c>
      <c r="D140" s="9">
        <v>92823</v>
      </c>
      <c r="E140" s="9">
        <v>105148</v>
      </c>
      <c r="F140" s="9">
        <v>101142</v>
      </c>
      <c r="G140" s="9">
        <v>101606</v>
      </c>
      <c r="H140" s="9">
        <v>104345</v>
      </c>
      <c r="I140" s="9">
        <v>120202</v>
      </c>
      <c r="J140" s="9">
        <v>116298</v>
      </c>
      <c r="K140" s="9">
        <v>101666</v>
      </c>
      <c r="L140" s="9">
        <v>112649</v>
      </c>
      <c r="M140" s="9">
        <v>101478</v>
      </c>
      <c r="N140" s="9">
        <v>125716</v>
      </c>
      <c r="O140" s="27">
        <f t="shared" si="31"/>
        <v>1324991</v>
      </c>
    </row>
    <row r="141" spans="1:15" x14ac:dyDescent="0.25">
      <c r="A141" s="1">
        <v>4</v>
      </c>
      <c r="B141" s="2" t="s">
        <v>113</v>
      </c>
      <c r="C141" s="9">
        <v>247658</v>
      </c>
      <c r="D141" s="9">
        <v>164656</v>
      </c>
      <c r="E141" s="9">
        <v>188754</v>
      </c>
      <c r="F141" s="9">
        <v>183927</v>
      </c>
      <c r="G141" s="9">
        <v>189302</v>
      </c>
      <c r="H141" s="9">
        <v>190173</v>
      </c>
      <c r="I141" s="9">
        <v>209469</v>
      </c>
      <c r="J141" s="9">
        <v>201965</v>
      </c>
      <c r="K141" s="9">
        <v>179543</v>
      </c>
      <c r="L141" s="9">
        <v>203964</v>
      </c>
      <c r="M141" s="9">
        <v>186587</v>
      </c>
      <c r="N141" s="9">
        <v>223016</v>
      </c>
      <c r="O141" s="27">
        <f t="shared" si="31"/>
        <v>2369014</v>
      </c>
    </row>
    <row r="142" spans="1:15" x14ac:dyDescent="0.25">
      <c r="A142" s="1">
        <v>5</v>
      </c>
      <c r="B142" s="2" t="s">
        <v>114</v>
      </c>
      <c r="C142" s="9">
        <v>221218</v>
      </c>
      <c r="D142" s="9">
        <v>139565</v>
      </c>
      <c r="E142" s="9">
        <v>166379</v>
      </c>
      <c r="F142" s="9">
        <v>158075</v>
      </c>
      <c r="G142" s="9">
        <v>159270</v>
      </c>
      <c r="H142" s="9">
        <v>162582</v>
      </c>
      <c r="I142" s="9">
        <v>178896</v>
      </c>
      <c r="J142" s="9">
        <v>170542</v>
      </c>
      <c r="K142" s="9">
        <v>153350</v>
      </c>
      <c r="L142" s="9">
        <v>177571</v>
      </c>
      <c r="M142" s="9">
        <v>161372</v>
      </c>
      <c r="N142" s="9">
        <v>198908</v>
      </c>
      <c r="O142" s="27">
        <f t="shared" si="31"/>
        <v>2047728</v>
      </c>
    </row>
    <row r="143" spans="1:15" x14ac:dyDescent="0.25">
      <c r="A143" s="45" t="s">
        <v>25</v>
      </c>
      <c r="B143" s="46"/>
      <c r="C143" s="13">
        <f>+SUM(C138:C142)</f>
        <v>934724</v>
      </c>
      <c r="D143" s="13">
        <f t="shared" ref="D143:O143" si="32">+SUM(D138:D142)</f>
        <v>614887</v>
      </c>
      <c r="E143" s="13">
        <f t="shared" si="32"/>
        <v>718346</v>
      </c>
      <c r="F143" s="13">
        <f t="shared" si="32"/>
        <v>682098</v>
      </c>
      <c r="G143" s="13">
        <f t="shared" si="32"/>
        <v>688687</v>
      </c>
      <c r="H143" s="13">
        <f t="shared" si="32"/>
        <v>702306</v>
      </c>
      <c r="I143" s="13">
        <f t="shared" si="32"/>
        <v>781357</v>
      </c>
      <c r="J143" s="13">
        <f t="shared" si="32"/>
        <v>754340</v>
      </c>
      <c r="K143" s="13">
        <f t="shared" si="32"/>
        <v>676440</v>
      </c>
      <c r="L143" s="13">
        <f t="shared" si="32"/>
        <v>761145</v>
      </c>
      <c r="M143" s="13">
        <f t="shared" si="32"/>
        <v>692867</v>
      </c>
      <c r="N143" s="13">
        <f t="shared" si="32"/>
        <v>847649</v>
      </c>
      <c r="O143" s="13">
        <f t="shared" si="32"/>
        <v>8854846</v>
      </c>
    </row>
    <row r="144" spans="1:15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9"/>
    </row>
    <row r="145" spans="1:15" ht="15" customHeight="1" x14ac:dyDescent="0.25">
      <c r="A145" s="42" t="s">
        <v>115</v>
      </c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4"/>
    </row>
    <row r="146" spans="1:15" x14ac:dyDescent="0.25">
      <c r="A146" s="1">
        <v>1</v>
      </c>
      <c r="B146" s="2" t="s">
        <v>116</v>
      </c>
      <c r="C146" s="9">
        <v>195033</v>
      </c>
      <c r="D146" s="9">
        <v>121792</v>
      </c>
      <c r="E146" s="9">
        <v>143916</v>
      </c>
      <c r="F146" s="9">
        <v>136999</v>
      </c>
      <c r="G146" s="9">
        <v>137913</v>
      </c>
      <c r="H146" s="9">
        <v>139941</v>
      </c>
      <c r="I146" s="9">
        <v>153910</v>
      </c>
      <c r="J146" s="9">
        <v>145197</v>
      </c>
      <c r="K146" s="9">
        <v>134189</v>
      </c>
      <c r="L146" s="9">
        <v>154482</v>
      </c>
      <c r="M146" s="9">
        <v>140296</v>
      </c>
      <c r="N146" s="9">
        <v>167355</v>
      </c>
      <c r="O146" s="27">
        <f>+SUM(C146:N146)</f>
        <v>1771023</v>
      </c>
    </row>
    <row r="147" spans="1:15" x14ac:dyDescent="0.25">
      <c r="A147" s="1">
        <v>2</v>
      </c>
      <c r="B147" s="2" t="s">
        <v>117</v>
      </c>
      <c r="C147" s="9">
        <v>190114</v>
      </c>
      <c r="D147" s="9">
        <v>121110</v>
      </c>
      <c r="E147" s="9">
        <v>142511</v>
      </c>
      <c r="F147" s="9">
        <v>136564</v>
      </c>
      <c r="G147" s="9">
        <v>136333</v>
      </c>
      <c r="H147" s="9">
        <v>140623</v>
      </c>
      <c r="I147" s="9">
        <v>149695</v>
      </c>
      <c r="J147" s="9">
        <v>141610</v>
      </c>
      <c r="K147" s="9">
        <v>134322</v>
      </c>
      <c r="L147" s="9">
        <v>157484</v>
      </c>
      <c r="M147" s="9">
        <v>145448</v>
      </c>
      <c r="N147" s="9">
        <v>173226</v>
      </c>
      <c r="O147" s="27">
        <f t="shared" ref="O147:O151" si="33">+SUM(C147:N147)</f>
        <v>1769040</v>
      </c>
    </row>
    <row r="148" spans="1:15" x14ac:dyDescent="0.25">
      <c r="A148" s="1">
        <v>3</v>
      </c>
      <c r="B148" s="2" t="s">
        <v>118</v>
      </c>
      <c r="C148" s="9">
        <v>208520</v>
      </c>
      <c r="D148" s="9">
        <v>136650</v>
      </c>
      <c r="E148" s="9">
        <v>160154</v>
      </c>
      <c r="F148" s="9">
        <v>153879</v>
      </c>
      <c r="G148" s="9">
        <v>155132</v>
      </c>
      <c r="H148" s="9">
        <v>160096</v>
      </c>
      <c r="I148" s="9">
        <v>169529</v>
      </c>
      <c r="J148" s="9">
        <v>161326</v>
      </c>
      <c r="K148" s="9">
        <v>151979</v>
      </c>
      <c r="L148" s="9">
        <v>174677</v>
      </c>
      <c r="M148" s="9">
        <v>162737</v>
      </c>
      <c r="N148" s="9">
        <v>194741</v>
      </c>
      <c r="O148" s="27">
        <f t="shared" si="33"/>
        <v>1989420</v>
      </c>
    </row>
    <row r="149" spans="1:15" x14ac:dyDescent="0.25">
      <c r="A149" s="1">
        <v>4</v>
      </c>
      <c r="B149" s="2" t="s">
        <v>119</v>
      </c>
      <c r="C149" s="9">
        <v>71013</v>
      </c>
      <c r="D149" s="9">
        <v>49950</v>
      </c>
      <c r="E149" s="9">
        <v>60668</v>
      </c>
      <c r="F149" s="9">
        <v>60984</v>
      </c>
      <c r="G149" s="9">
        <v>59843</v>
      </c>
      <c r="H149" s="9">
        <v>60731</v>
      </c>
      <c r="I149" s="9">
        <v>69469</v>
      </c>
      <c r="J149" s="9">
        <v>66503</v>
      </c>
      <c r="K149" s="9">
        <v>56609</v>
      </c>
      <c r="L149" s="9">
        <v>60592</v>
      </c>
      <c r="M149" s="9">
        <v>57677</v>
      </c>
      <c r="N149" s="9">
        <v>63143</v>
      </c>
      <c r="O149" s="27">
        <f t="shared" si="33"/>
        <v>737182</v>
      </c>
    </row>
    <row r="150" spans="1:15" x14ac:dyDescent="0.25">
      <c r="A150" s="1">
        <v>5</v>
      </c>
      <c r="B150" s="2" t="s">
        <v>120</v>
      </c>
      <c r="C150" s="9">
        <v>76658</v>
      </c>
      <c r="D150" s="9">
        <v>55712</v>
      </c>
      <c r="E150" s="9">
        <v>65138</v>
      </c>
      <c r="F150" s="9">
        <v>66188</v>
      </c>
      <c r="G150" s="9">
        <v>65263</v>
      </c>
      <c r="H150" s="9">
        <v>65184</v>
      </c>
      <c r="I150" s="9">
        <v>73379</v>
      </c>
      <c r="J150" s="9">
        <v>71188</v>
      </c>
      <c r="K150" s="9">
        <v>62335</v>
      </c>
      <c r="L150" s="9">
        <v>66007</v>
      </c>
      <c r="M150" s="9">
        <v>63690</v>
      </c>
      <c r="N150" s="9">
        <v>70298</v>
      </c>
      <c r="O150" s="27">
        <f t="shared" si="33"/>
        <v>801040</v>
      </c>
    </row>
    <row r="151" spans="1:15" x14ac:dyDescent="0.25">
      <c r="A151" s="1">
        <v>6</v>
      </c>
      <c r="B151" s="2" t="s">
        <v>121</v>
      </c>
      <c r="C151" s="9">
        <v>94530</v>
      </c>
      <c r="D151" s="9">
        <v>74517</v>
      </c>
      <c r="E151" s="9">
        <v>86360</v>
      </c>
      <c r="F151" s="9">
        <v>84867</v>
      </c>
      <c r="G151" s="9">
        <v>84637</v>
      </c>
      <c r="H151" s="9">
        <v>85068</v>
      </c>
      <c r="I151" s="9">
        <v>88134</v>
      </c>
      <c r="J151" s="9">
        <v>84413</v>
      </c>
      <c r="K151" s="9">
        <v>78353</v>
      </c>
      <c r="L151" s="9">
        <v>86006</v>
      </c>
      <c r="M151" s="9">
        <v>86353</v>
      </c>
      <c r="N151" s="9">
        <v>101573</v>
      </c>
      <c r="O151" s="27">
        <f t="shared" si="33"/>
        <v>1034811</v>
      </c>
    </row>
    <row r="152" spans="1:15" x14ac:dyDescent="0.25">
      <c r="A152" s="45" t="s">
        <v>25</v>
      </c>
      <c r="B152" s="46"/>
      <c r="C152" s="13">
        <f>+SUM(C146:C151)</f>
        <v>835868</v>
      </c>
      <c r="D152" s="13">
        <f t="shared" ref="D152:O152" si="34">+SUM(D146:D151)</f>
        <v>559731</v>
      </c>
      <c r="E152" s="13">
        <f t="shared" si="34"/>
        <v>658747</v>
      </c>
      <c r="F152" s="13">
        <f t="shared" si="34"/>
        <v>639481</v>
      </c>
      <c r="G152" s="13">
        <f t="shared" si="34"/>
        <v>639121</v>
      </c>
      <c r="H152" s="13">
        <f t="shared" si="34"/>
        <v>651643</v>
      </c>
      <c r="I152" s="13">
        <f t="shared" si="34"/>
        <v>704116</v>
      </c>
      <c r="J152" s="13">
        <f t="shared" si="34"/>
        <v>670237</v>
      </c>
      <c r="K152" s="13">
        <f t="shared" si="34"/>
        <v>617787</v>
      </c>
      <c r="L152" s="13">
        <f t="shared" si="34"/>
        <v>699248</v>
      </c>
      <c r="M152" s="13">
        <f t="shared" si="34"/>
        <v>656201</v>
      </c>
      <c r="N152" s="13">
        <f t="shared" si="34"/>
        <v>770336</v>
      </c>
      <c r="O152" s="13">
        <f t="shared" si="34"/>
        <v>8102516</v>
      </c>
    </row>
    <row r="153" spans="1:15" x14ac:dyDescent="0.25">
      <c r="A153" s="3"/>
      <c r="B153" s="4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6"/>
    </row>
    <row r="154" spans="1:15" ht="15" customHeight="1" x14ac:dyDescent="0.25">
      <c r="A154" s="42" t="s">
        <v>122</v>
      </c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4"/>
    </row>
    <row r="155" spans="1:15" x14ac:dyDescent="0.25">
      <c r="A155" s="1">
        <v>1</v>
      </c>
      <c r="B155" s="2" t="s">
        <v>123</v>
      </c>
      <c r="C155" s="9">
        <v>103895</v>
      </c>
      <c r="D155" s="9">
        <v>73151</v>
      </c>
      <c r="E155" s="9">
        <v>85269</v>
      </c>
      <c r="F155" s="9">
        <v>75890</v>
      </c>
      <c r="G155" s="9">
        <v>79141</v>
      </c>
      <c r="H155" s="9">
        <v>82582</v>
      </c>
      <c r="I155" s="9">
        <v>76244</v>
      </c>
      <c r="J155" s="9">
        <v>68531</v>
      </c>
      <c r="K155" s="9">
        <v>73024</v>
      </c>
      <c r="L155" s="9">
        <v>82441</v>
      </c>
      <c r="M155" s="9">
        <v>87037</v>
      </c>
      <c r="N155" s="9">
        <v>100232</v>
      </c>
      <c r="O155" s="27">
        <f>+SUM(C155:N155)</f>
        <v>987437</v>
      </c>
    </row>
    <row r="156" spans="1:15" x14ac:dyDescent="0.25">
      <c r="A156" s="1">
        <v>2</v>
      </c>
      <c r="B156" s="2" t="s">
        <v>124</v>
      </c>
      <c r="C156" s="9">
        <v>53541</v>
      </c>
      <c r="D156" s="9">
        <v>46776</v>
      </c>
      <c r="E156" s="9">
        <v>53204</v>
      </c>
      <c r="F156" s="9">
        <v>50918</v>
      </c>
      <c r="G156" s="9">
        <v>49967</v>
      </c>
      <c r="H156" s="9">
        <v>46548</v>
      </c>
      <c r="I156" s="9">
        <v>52344</v>
      </c>
      <c r="J156" s="9">
        <v>51421</v>
      </c>
      <c r="K156" s="9">
        <v>46685</v>
      </c>
      <c r="L156" s="9">
        <v>51111</v>
      </c>
      <c r="M156" s="9">
        <v>50645</v>
      </c>
      <c r="N156" s="9">
        <v>57187</v>
      </c>
      <c r="O156" s="27">
        <f>+SUM(C156:N156)</f>
        <v>610347</v>
      </c>
    </row>
    <row r="157" spans="1:15" x14ac:dyDescent="0.25">
      <c r="A157" s="45" t="s">
        <v>25</v>
      </c>
      <c r="B157" s="46"/>
      <c r="C157" s="13">
        <f>+SUM(C155:C156)</f>
        <v>157436</v>
      </c>
      <c r="D157" s="13">
        <f t="shared" ref="D157:O157" si="35">+SUM(D155:D156)</f>
        <v>119927</v>
      </c>
      <c r="E157" s="13">
        <f t="shared" si="35"/>
        <v>138473</v>
      </c>
      <c r="F157" s="13">
        <f t="shared" si="35"/>
        <v>126808</v>
      </c>
      <c r="G157" s="13">
        <f t="shared" si="35"/>
        <v>129108</v>
      </c>
      <c r="H157" s="13">
        <f t="shared" si="35"/>
        <v>129130</v>
      </c>
      <c r="I157" s="13">
        <f t="shared" si="35"/>
        <v>128588</v>
      </c>
      <c r="J157" s="13">
        <f t="shared" si="35"/>
        <v>119952</v>
      </c>
      <c r="K157" s="13">
        <f t="shared" si="35"/>
        <v>119709</v>
      </c>
      <c r="L157" s="13">
        <f t="shared" si="35"/>
        <v>133552</v>
      </c>
      <c r="M157" s="13">
        <f t="shared" si="35"/>
        <v>137682</v>
      </c>
      <c r="N157" s="13">
        <f t="shared" si="35"/>
        <v>157419</v>
      </c>
      <c r="O157" s="13">
        <f t="shared" si="35"/>
        <v>1597784</v>
      </c>
    </row>
    <row r="158" spans="1:15" x14ac:dyDescent="0.25">
      <c r="A158" s="3"/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6"/>
    </row>
    <row r="159" spans="1:15" ht="15.75" customHeight="1" x14ac:dyDescent="0.25">
      <c r="A159" s="42" t="s">
        <v>140</v>
      </c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4"/>
    </row>
    <row r="160" spans="1:15" x14ac:dyDescent="0.25">
      <c r="A160" s="1">
        <v>1</v>
      </c>
      <c r="B160" s="2" t="s">
        <v>77</v>
      </c>
      <c r="C160" s="24" t="s">
        <v>131</v>
      </c>
      <c r="D160" s="24" t="s">
        <v>131</v>
      </c>
      <c r="E160" s="24" t="s">
        <v>131</v>
      </c>
      <c r="F160" s="24" t="s">
        <v>131</v>
      </c>
      <c r="G160" s="24" t="s">
        <v>131</v>
      </c>
      <c r="H160" s="24" t="s">
        <v>131</v>
      </c>
      <c r="I160" s="24" t="s">
        <v>131</v>
      </c>
      <c r="J160" s="24" t="s">
        <v>131</v>
      </c>
      <c r="K160" s="24" t="s">
        <v>131</v>
      </c>
      <c r="L160" s="24" t="s">
        <v>131</v>
      </c>
      <c r="M160" s="24" t="s">
        <v>131</v>
      </c>
      <c r="N160" s="24">
        <v>87183</v>
      </c>
      <c r="O160" s="26">
        <f>+SUM(C160:N160)</f>
        <v>87183</v>
      </c>
    </row>
    <row r="161" spans="1:15" x14ac:dyDescent="0.25">
      <c r="A161" s="45" t="s">
        <v>25</v>
      </c>
      <c r="B161" s="46"/>
      <c r="C161" s="25">
        <f>+SUM(C160)</f>
        <v>0</v>
      </c>
      <c r="D161" s="25">
        <f t="shared" ref="D161:O161" si="36">+SUM(D160)</f>
        <v>0</v>
      </c>
      <c r="E161" s="25">
        <f t="shared" si="36"/>
        <v>0</v>
      </c>
      <c r="F161" s="25">
        <f t="shared" si="36"/>
        <v>0</v>
      </c>
      <c r="G161" s="25">
        <f t="shared" si="36"/>
        <v>0</v>
      </c>
      <c r="H161" s="25">
        <f t="shared" si="36"/>
        <v>0</v>
      </c>
      <c r="I161" s="25">
        <f t="shared" si="36"/>
        <v>0</v>
      </c>
      <c r="J161" s="25">
        <f t="shared" si="36"/>
        <v>0</v>
      </c>
      <c r="K161" s="25">
        <f t="shared" si="36"/>
        <v>0</v>
      </c>
      <c r="L161" s="25">
        <f t="shared" si="36"/>
        <v>0</v>
      </c>
      <c r="M161" s="25">
        <f t="shared" si="36"/>
        <v>0</v>
      </c>
      <c r="N161" s="25">
        <f t="shared" si="36"/>
        <v>87183</v>
      </c>
      <c r="O161" s="25">
        <f t="shared" si="36"/>
        <v>87183</v>
      </c>
    </row>
    <row r="162" spans="1:15" x14ac:dyDescent="0.25">
      <c r="A162" s="19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20"/>
    </row>
    <row r="163" spans="1:15" ht="15.75" customHeight="1" x14ac:dyDescent="0.25">
      <c r="A163" s="42" t="s">
        <v>141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4"/>
    </row>
    <row r="164" spans="1:15" x14ac:dyDescent="0.25">
      <c r="A164" s="1">
        <v>1</v>
      </c>
      <c r="B164" s="2" t="s">
        <v>125</v>
      </c>
      <c r="C164" s="9">
        <v>276239</v>
      </c>
      <c r="D164" s="9">
        <v>194246</v>
      </c>
      <c r="E164" s="9">
        <v>253985</v>
      </c>
      <c r="F164" s="9">
        <v>204941</v>
      </c>
      <c r="G164" s="9">
        <v>225207</v>
      </c>
      <c r="H164" s="9">
        <v>247980</v>
      </c>
      <c r="I164" s="9">
        <v>247962</v>
      </c>
      <c r="J164" s="9">
        <v>192576</v>
      </c>
      <c r="K164" s="9">
        <v>216950</v>
      </c>
      <c r="L164" s="9">
        <v>240573</v>
      </c>
      <c r="M164" s="9">
        <v>237148</v>
      </c>
      <c r="N164" s="9">
        <v>276761</v>
      </c>
      <c r="O164" s="27">
        <f>+SUM(C164:N164)</f>
        <v>2814568</v>
      </c>
    </row>
    <row r="165" spans="1:15" x14ac:dyDescent="0.25">
      <c r="A165" s="1">
        <v>2</v>
      </c>
      <c r="B165" s="2" t="s">
        <v>126</v>
      </c>
      <c r="C165" s="9">
        <v>178108</v>
      </c>
      <c r="D165" s="9">
        <v>109847</v>
      </c>
      <c r="E165" s="9">
        <v>150706</v>
      </c>
      <c r="F165" s="9">
        <v>119322</v>
      </c>
      <c r="G165" s="9">
        <v>129751</v>
      </c>
      <c r="H165" s="9">
        <v>146469</v>
      </c>
      <c r="I165" s="9">
        <v>142763</v>
      </c>
      <c r="J165" s="9">
        <v>114437</v>
      </c>
      <c r="K165" s="9">
        <v>119369</v>
      </c>
      <c r="L165" s="9">
        <v>140773</v>
      </c>
      <c r="M165" s="9">
        <v>140105</v>
      </c>
      <c r="N165" s="9">
        <v>171699</v>
      </c>
      <c r="O165" s="27">
        <f>+SUM(C165:N165)</f>
        <v>1663349</v>
      </c>
    </row>
    <row r="166" spans="1:15" x14ac:dyDescent="0.25">
      <c r="A166" s="1">
        <v>3</v>
      </c>
      <c r="B166" s="2" t="s">
        <v>127</v>
      </c>
      <c r="C166" s="9">
        <v>147244</v>
      </c>
      <c r="D166" s="9">
        <v>84566</v>
      </c>
      <c r="E166" s="9">
        <v>120154</v>
      </c>
      <c r="F166" s="9">
        <v>93061</v>
      </c>
      <c r="G166" s="9">
        <v>101011</v>
      </c>
      <c r="H166" s="9">
        <v>112127</v>
      </c>
      <c r="I166" s="9">
        <v>111070</v>
      </c>
      <c r="J166" s="9">
        <v>81320</v>
      </c>
      <c r="K166" s="9">
        <v>91497</v>
      </c>
      <c r="L166" s="9">
        <v>108100</v>
      </c>
      <c r="M166" s="9">
        <v>106350</v>
      </c>
      <c r="N166" s="9">
        <v>136866</v>
      </c>
      <c r="O166" s="27">
        <f>+SUM(C166:N166)</f>
        <v>1293366</v>
      </c>
    </row>
    <row r="167" spans="1:15" x14ac:dyDescent="0.25">
      <c r="A167" s="1">
        <v>4</v>
      </c>
      <c r="B167" s="2" t="s">
        <v>128</v>
      </c>
      <c r="C167" s="9">
        <v>126026</v>
      </c>
      <c r="D167" s="9">
        <v>66961</v>
      </c>
      <c r="E167" s="9">
        <v>101273</v>
      </c>
      <c r="F167" s="9">
        <v>72316</v>
      </c>
      <c r="G167" s="9">
        <v>82002</v>
      </c>
      <c r="H167" s="9">
        <v>96568</v>
      </c>
      <c r="I167" s="9">
        <v>93403</v>
      </c>
      <c r="J167" s="9">
        <v>70656</v>
      </c>
      <c r="K167" s="9">
        <v>75298</v>
      </c>
      <c r="L167" s="9">
        <v>91871</v>
      </c>
      <c r="M167" s="9">
        <v>89302</v>
      </c>
      <c r="N167" s="9">
        <v>113104</v>
      </c>
      <c r="O167" s="27">
        <f>+SUM(C167:N167)</f>
        <v>1078780</v>
      </c>
    </row>
    <row r="168" spans="1:15" x14ac:dyDescent="0.25">
      <c r="A168" s="1">
        <v>5</v>
      </c>
      <c r="B168" s="2" t="s">
        <v>129</v>
      </c>
      <c r="C168" s="9">
        <v>172574</v>
      </c>
      <c r="D168" s="9">
        <v>101315</v>
      </c>
      <c r="E168" s="9">
        <v>143054</v>
      </c>
      <c r="F168" s="9">
        <v>110089</v>
      </c>
      <c r="G168" s="9">
        <v>120347</v>
      </c>
      <c r="H168" s="9">
        <v>136494</v>
      </c>
      <c r="I168" s="9">
        <v>131598</v>
      </c>
      <c r="J168" s="9">
        <v>105077</v>
      </c>
      <c r="K168" s="9">
        <v>109692</v>
      </c>
      <c r="L168" s="9">
        <v>130751</v>
      </c>
      <c r="M168" s="9">
        <v>129955</v>
      </c>
      <c r="N168" s="9">
        <v>163199</v>
      </c>
      <c r="O168" s="27">
        <f>+SUM(C168:N168)</f>
        <v>1554145</v>
      </c>
    </row>
    <row r="169" spans="1:15" x14ac:dyDescent="0.25">
      <c r="A169" s="45" t="s">
        <v>25</v>
      </c>
      <c r="B169" s="46"/>
      <c r="C169" s="13">
        <f>+SUM(C164:C168)</f>
        <v>900191</v>
      </c>
      <c r="D169" s="13">
        <f t="shared" ref="D169:O169" si="37">+SUM(D164:D168)</f>
        <v>556935</v>
      </c>
      <c r="E169" s="13">
        <f t="shared" si="37"/>
        <v>769172</v>
      </c>
      <c r="F169" s="13">
        <f t="shared" si="37"/>
        <v>599729</v>
      </c>
      <c r="G169" s="13">
        <f t="shared" si="37"/>
        <v>658318</v>
      </c>
      <c r="H169" s="13">
        <f t="shared" si="37"/>
        <v>739638</v>
      </c>
      <c r="I169" s="13">
        <f t="shared" si="37"/>
        <v>726796</v>
      </c>
      <c r="J169" s="13">
        <f t="shared" si="37"/>
        <v>564066</v>
      </c>
      <c r="K169" s="13">
        <f t="shared" si="37"/>
        <v>612806</v>
      </c>
      <c r="L169" s="13">
        <f t="shared" si="37"/>
        <v>712068</v>
      </c>
      <c r="M169" s="13">
        <f t="shared" si="37"/>
        <v>702860</v>
      </c>
      <c r="N169" s="13">
        <f t="shared" si="37"/>
        <v>861629</v>
      </c>
      <c r="O169" s="13">
        <f t="shared" si="37"/>
        <v>8404208</v>
      </c>
    </row>
    <row r="170" spans="1:15" x14ac:dyDescent="0.25">
      <c r="A170" s="21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22"/>
    </row>
    <row r="171" spans="1:15" ht="15.75" thickBot="1" x14ac:dyDescent="0.3">
      <c r="A171" s="50" t="s">
        <v>130</v>
      </c>
      <c r="B171" s="51"/>
      <c r="C171" s="23">
        <f>+C13+C20+C25+C32+C38+C44+C49+C55+C62+C72+C85+C91+C96+C100+C105+C111+C116+C122+C130+C135+C143+C152+C157+C161+C169</f>
        <v>19075450</v>
      </c>
      <c r="D171" s="23">
        <f t="shared" ref="D171:O171" si="38">+D13+D20+D25+D32+D38+D44+D49+D55+D62+D72+D85+D91+D96+D100+D105+D111+D116+D122+D130+D135+D143+D152+D157+D161+D169</f>
        <v>14233920</v>
      </c>
      <c r="E171" s="23">
        <f t="shared" si="38"/>
        <v>17067306.699999999</v>
      </c>
      <c r="F171" s="23">
        <f t="shared" si="38"/>
        <v>15497857</v>
      </c>
      <c r="G171" s="23">
        <f t="shared" si="38"/>
        <v>16241135</v>
      </c>
      <c r="H171" s="23">
        <f t="shared" si="38"/>
        <v>17406293</v>
      </c>
      <c r="I171" s="23">
        <f t="shared" si="38"/>
        <v>17676146</v>
      </c>
      <c r="J171" s="23">
        <f t="shared" si="38"/>
        <v>15776586.129032258</v>
      </c>
      <c r="K171" s="23">
        <f t="shared" si="38"/>
        <v>16050403</v>
      </c>
      <c r="L171" s="23">
        <f t="shared" si="38"/>
        <v>18052624</v>
      </c>
      <c r="M171" s="23">
        <f t="shared" si="38"/>
        <v>17482229</v>
      </c>
      <c r="N171" s="23">
        <f t="shared" si="38"/>
        <v>20274496</v>
      </c>
      <c r="O171" s="23">
        <f t="shared" si="38"/>
        <v>204834445.82903224</v>
      </c>
    </row>
    <row r="172" spans="1:15" x14ac:dyDescent="0.25">
      <c r="A172" t="s">
        <v>136</v>
      </c>
    </row>
    <row r="173" spans="1:15" x14ac:dyDescent="0.25">
      <c r="A173" t="s">
        <v>137</v>
      </c>
    </row>
    <row r="174" spans="1:15" x14ac:dyDescent="0.25">
      <c r="A174" t="s">
        <v>133</v>
      </c>
    </row>
    <row r="175" spans="1:15" x14ac:dyDescent="0.25">
      <c r="A175" t="s">
        <v>138</v>
      </c>
    </row>
    <row r="176" spans="1:15" x14ac:dyDescent="0.25">
      <c r="A176" t="s">
        <v>134</v>
      </c>
    </row>
    <row r="177" spans="1:1" x14ac:dyDescent="0.25">
      <c r="A177" t="s">
        <v>135</v>
      </c>
    </row>
  </sheetData>
  <mergeCells count="69">
    <mergeCell ref="A161:B161"/>
    <mergeCell ref="A163:O163"/>
    <mergeCell ref="A169:B169"/>
    <mergeCell ref="A171:B171"/>
    <mergeCell ref="A144:O144"/>
    <mergeCell ref="A145:O145"/>
    <mergeCell ref="A152:B152"/>
    <mergeCell ref="A154:O154"/>
    <mergeCell ref="A157:B157"/>
    <mergeCell ref="A159:O159"/>
    <mergeCell ref="A143:B143"/>
    <mergeCell ref="A117:O117"/>
    <mergeCell ref="A118:O118"/>
    <mergeCell ref="A122:B122"/>
    <mergeCell ref="A123:O123"/>
    <mergeCell ref="A124:O124"/>
    <mergeCell ref="A130:B130"/>
    <mergeCell ref="A131:O131"/>
    <mergeCell ref="A132:O132"/>
    <mergeCell ref="A135:B135"/>
    <mergeCell ref="A136:O136"/>
    <mergeCell ref="A137:O137"/>
    <mergeCell ref="A116:B116"/>
    <mergeCell ref="A96:B96"/>
    <mergeCell ref="A97:O97"/>
    <mergeCell ref="A98:O98"/>
    <mergeCell ref="A100:B100"/>
    <mergeCell ref="A101:O101"/>
    <mergeCell ref="A102:O102"/>
    <mergeCell ref="A105:B105"/>
    <mergeCell ref="A107:O107"/>
    <mergeCell ref="A111:B111"/>
    <mergeCell ref="A112:O112"/>
    <mergeCell ref="A113:O113"/>
    <mergeCell ref="A93:O93"/>
    <mergeCell ref="A57:O57"/>
    <mergeCell ref="A62:B62"/>
    <mergeCell ref="A64:O64"/>
    <mergeCell ref="A72:B72"/>
    <mergeCell ref="A73:O73"/>
    <mergeCell ref="A74:O74"/>
    <mergeCell ref="A85:B85"/>
    <mergeCell ref="A86:O86"/>
    <mergeCell ref="A87:O87"/>
    <mergeCell ref="A91:B91"/>
    <mergeCell ref="A92:O92"/>
    <mergeCell ref="B56:O56"/>
    <mergeCell ref="A25:B25"/>
    <mergeCell ref="A27:O27"/>
    <mergeCell ref="A32:B32"/>
    <mergeCell ref="A34:O34"/>
    <mergeCell ref="A38:B38"/>
    <mergeCell ref="A40:O40"/>
    <mergeCell ref="A44:B44"/>
    <mergeCell ref="A46:O46"/>
    <mergeCell ref="A49:B49"/>
    <mergeCell ref="A51:O51"/>
    <mergeCell ref="A55:B55"/>
    <mergeCell ref="A22:O22"/>
    <mergeCell ref="B1:O1"/>
    <mergeCell ref="A2:O2"/>
    <mergeCell ref="A3:O3"/>
    <mergeCell ref="A5:O5"/>
    <mergeCell ref="A6:O6"/>
    <mergeCell ref="A13:B13"/>
    <mergeCell ref="A14:O14"/>
    <mergeCell ref="A15:O15"/>
    <mergeCell ref="A20:B20"/>
    <mergeCell ref="A21:O21"/>
  </mergeCells>
  <pageMargins left="0.7" right="0.7" top="0.75" bottom="0.75" header="0.3" footer="0.3"/>
  <pageSetup scale="3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7"/>
  <sheetViews>
    <sheetView workbookViewId="0">
      <selection activeCell="D17" sqref="D17"/>
    </sheetView>
  </sheetViews>
  <sheetFormatPr baseColWidth="10" defaultColWidth="9.140625" defaultRowHeight="15" x14ac:dyDescent="0.25"/>
  <cols>
    <col min="2" max="2" width="20.140625" customWidth="1"/>
    <col min="3" max="14" width="20.28515625" bestFit="1" customWidth="1"/>
    <col min="15" max="15" width="22" bestFit="1" customWidth="1"/>
  </cols>
  <sheetData>
    <row r="1" spans="1:15" ht="39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</row>
    <row r="2" spans="1:15" ht="15.75" x14ac:dyDescent="0.25">
      <c r="A2" s="33" t="s">
        <v>142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ht="15.75" x14ac:dyDescent="0.2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x14ac:dyDescent="0.25">
      <c r="A4" s="16" t="s">
        <v>3</v>
      </c>
      <c r="B4" s="14" t="s">
        <v>143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7" t="s">
        <v>17</v>
      </c>
    </row>
    <row r="5" spans="1:15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1:15" x14ac:dyDescent="0.25">
      <c r="A6" s="42" t="s">
        <v>18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5" x14ac:dyDescent="0.25">
      <c r="A7" s="1">
        <v>1</v>
      </c>
      <c r="B7" s="2" t="s">
        <v>19</v>
      </c>
      <c r="C7" s="58">
        <v>2571004800</v>
      </c>
      <c r="D7" s="58">
        <v>2470797200</v>
      </c>
      <c r="E7" s="58">
        <v>2542751400</v>
      </c>
      <c r="F7" s="58">
        <v>2445234400</v>
      </c>
      <c r="G7" s="58">
        <v>2447360800</v>
      </c>
      <c r="H7" s="58">
        <v>2425491900</v>
      </c>
      <c r="I7" s="58">
        <v>2729998300</v>
      </c>
      <c r="J7" s="58">
        <v>2578740700</v>
      </c>
      <c r="K7" s="58">
        <v>2599491200</v>
      </c>
      <c r="L7" s="58">
        <v>2482797900</v>
      </c>
      <c r="M7" s="58">
        <v>2273763200</v>
      </c>
      <c r="N7" s="58">
        <v>2270767400</v>
      </c>
      <c r="O7" s="59">
        <f>+SUBTOTAL(9,C7:N7)</f>
        <v>29838199200</v>
      </c>
    </row>
    <row r="8" spans="1:15" x14ac:dyDescent="0.25">
      <c r="A8" s="1">
        <v>2</v>
      </c>
      <c r="B8" s="2" t="s">
        <v>20</v>
      </c>
      <c r="C8" s="58">
        <v>1049662600</v>
      </c>
      <c r="D8" s="58">
        <v>850684600</v>
      </c>
      <c r="E8" s="58">
        <v>544144200</v>
      </c>
      <c r="F8" s="58">
        <v>941124400</v>
      </c>
      <c r="G8" s="58">
        <v>884004500</v>
      </c>
      <c r="H8" s="58">
        <v>851964000</v>
      </c>
      <c r="I8" s="58">
        <v>852214300</v>
      </c>
      <c r="J8" s="58">
        <v>850104100</v>
      </c>
      <c r="K8" s="58">
        <v>983952800</v>
      </c>
      <c r="L8" s="58">
        <v>1002383300</v>
      </c>
      <c r="M8" s="58">
        <v>897359200</v>
      </c>
      <c r="N8" s="58">
        <v>1033688500</v>
      </c>
      <c r="O8" s="59">
        <f t="shared" ref="O8:O12" si="0">+SUBTOTAL(9,C8:N8)</f>
        <v>10741286500</v>
      </c>
    </row>
    <row r="9" spans="1:15" x14ac:dyDescent="0.25">
      <c r="A9" s="1">
        <v>3</v>
      </c>
      <c r="B9" s="2" t="s">
        <v>21</v>
      </c>
      <c r="C9" s="58">
        <v>2709262600</v>
      </c>
      <c r="D9" s="58">
        <v>2199849300</v>
      </c>
      <c r="E9" s="58">
        <v>2473543400</v>
      </c>
      <c r="F9" s="58">
        <v>2273735800</v>
      </c>
      <c r="G9" s="58">
        <v>2336851000</v>
      </c>
      <c r="H9" s="58">
        <v>2361441700</v>
      </c>
      <c r="I9" s="58">
        <v>2488290700</v>
      </c>
      <c r="J9" s="58">
        <v>2268232100</v>
      </c>
      <c r="K9" s="58">
        <v>2020369000</v>
      </c>
      <c r="L9" s="58">
        <v>2609943300</v>
      </c>
      <c r="M9" s="58">
        <v>2444365600</v>
      </c>
      <c r="N9" s="58">
        <v>2639290300</v>
      </c>
      <c r="O9" s="59">
        <f t="shared" si="0"/>
        <v>28825174800</v>
      </c>
    </row>
    <row r="10" spans="1:15" x14ac:dyDescent="0.25">
      <c r="A10" s="1">
        <v>4</v>
      </c>
      <c r="B10" s="2" t="s">
        <v>22</v>
      </c>
      <c r="C10" s="58">
        <v>929560400</v>
      </c>
      <c r="D10" s="58">
        <v>693374200</v>
      </c>
      <c r="E10" s="58">
        <v>779085500</v>
      </c>
      <c r="F10" s="58">
        <v>740120200</v>
      </c>
      <c r="G10" s="58">
        <v>752450300</v>
      </c>
      <c r="H10" s="58">
        <v>793283700</v>
      </c>
      <c r="I10" s="58">
        <v>844957200</v>
      </c>
      <c r="J10" s="58">
        <v>758811600</v>
      </c>
      <c r="K10" s="58">
        <v>718435000</v>
      </c>
      <c r="L10" s="58">
        <v>817590700</v>
      </c>
      <c r="M10" s="58">
        <v>804115100</v>
      </c>
      <c r="N10" s="58">
        <v>887107500</v>
      </c>
      <c r="O10" s="59">
        <f t="shared" si="0"/>
        <v>9518891400</v>
      </c>
    </row>
    <row r="11" spans="1:15" x14ac:dyDescent="0.25">
      <c r="A11" s="1">
        <v>5</v>
      </c>
      <c r="B11" s="2" t="s">
        <v>144</v>
      </c>
      <c r="C11" s="58">
        <v>730087200</v>
      </c>
      <c r="D11" s="58">
        <v>588957900</v>
      </c>
      <c r="E11" s="58">
        <v>665623700</v>
      </c>
      <c r="F11" s="58">
        <v>651454200</v>
      </c>
      <c r="G11" s="58">
        <v>647045400</v>
      </c>
      <c r="H11" s="58">
        <v>651107000</v>
      </c>
      <c r="I11" s="58">
        <v>640153300</v>
      </c>
      <c r="J11" s="58">
        <v>627039100</v>
      </c>
      <c r="K11" s="58">
        <v>695559400</v>
      </c>
      <c r="L11" s="58">
        <v>717713800</v>
      </c>
      <c r="M11" s="58">
        <v>779262000</v>
      </c>
      <c r="N11" s="58">
        <v>1366610700</v>
      </c>
      <c r="O11" s="59">
        <f t="shared" si="0"/>
        <v>8760613700</v>
      </c>
    </row>
    <row r="12" spans="1:15" x14ac:dyDescent="0.25">
      <c r="A12" s="1">
        <v>6</v>
      </c>
      <c r="B12" s="2" t="s">
        <v>24</v>
      </c>
      <c r="C12" s="58">
        <v>830224000</v>
      </c>
      <c r="D12" s="58">
        <v>695859100</v>
      </c>
      <c r="E12" s="58">
        <v>779157000</v>
      </c>
      <c r="F12" s="58">
        <v>749614100</v>
      </c>
      <c r="G12" s="58">
        <v>752414800</v>
      </c>
      <c r="H12" s="58">
        <v>756395800</v>
      </c>
      <c r="I12" s="58">
        <v>748486100</v>
      </c>
      <c r="J12" s="58">
        <v>751858900</v>
      </c>
      <c r="K12" s="58">
        <v>789383600</v>
      </c>
      <c r="L12" s="58">
        <v>828635300</v>
      </c>
      <c r="M12" s="58">
        <v>601013100</v>
      </c>
      <c r="N12" s="60" t="s">
        <v>132</v>
      </c>
      <c r="O12" s="59">
        <f t="shared" si="0"/>
        <v>8283041800</v>
      </c>
    </row>
    <row r="13" spans="1:15" x14ac:dyDescent="0.25">
      <c r="A13" s="45" t="s">
        <v>25</v>
      </c>
      <c r="B13" s="46"/>
      <c r="C13" s="61">
        <f>+SUBTOTAL(9,C7:C12)</f>
        <v>8819801600</v>
      </c>
      <c r="D13" s="61">
        <f>+SUBTOTAL(9,D7:D12)</f>
        <v>7499522300</v>
      </c>
      <c r="E13" s="61">
        <f t="shared" ref="E13:M13" si="1">+SUBTOTAL(9,E7:E12)</f>
        <v>7784305200</v>
      </c>
      <c r="F13" s="61">
        <f t="shared" si="1"/>
        <v>7801283100</v>
      </c>
      <c r="G13" s="61">
        <f t="shared" si="1"/>
        <v>7820126800</v>
      </c>
      <c r="H13" s="61">
        <f t="shared" si="1"/>
        <v>7839684100</v>
      </c>
      <c r="I13" s="61">
        <f t="shared" si="1"/>
        <v>8304099900</v>
      </c>
      <c r="J13" s="61">
        <f t="shared" si="1"/>
        <v>7834786500</v>
      </c>
      <c r="K13" s="61">
        <f t="shared" si="1"/>
        <v>7807191000</v>
      </c>
      <c r="L13" s="61">
        <f t="shared" si="1"/>
        <v>8459064300</v>
      </c>
      <c r="M13" s="61">
        <f t="shared" si="1"/>
        <v>7799878200</v>
      </c>
      <c r="N13" s="61">
        <f>+SUBTOTAL(9,N7:N12)</f>
        <v>8197464400</v>
      </c>
      <c r="O13" s="62">
        <f>+SUM(O7:O12)</f>
        <v>95967207400</v>
      </c>
    </row>
    <row r="14" spans="1:15" x14ac:dyDescent="0.25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5"/>
    </row>
    <row r="15" spans="1:15" x14ac:dyDescent="0.25">
      <c r="A15" s="42" t="s">
        <v>26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1:15" x14ac:dyDescent="0.25">
      <c r="A16" s="1">
        <v>1</v>
      </c>
      <c r="B16" s="2" t="s">
        <v>27</v>
      </c>
      <c r="C16" s="58">
        <v>1140713300</v>
      </c>
      <c r="D16" s="58">
        <v>811468700</v>
      </c>
      <c r="E16" s="58">
        <v>1001673800</v>
      </c>
      <c r="F16" s="58">
        <v>894154800</v>
      </c>
      <c r="G16" s="58">
        <v>1036344100</v>
      </c>
      <c r="H16" s="58">
        <v>1058108300</v>
      </c>
      <c r="I16" s="58">
        <v>1055527400</v>
      </c>
      <c r="J16" s="58">
        <v>904854000</v>
      </c>
      <c r="K16" s="58">
        <v>847220300</v>
      </c>
      <c r="L16" s="58">
        <v>927275000</v>
      </c>
      <c r="M16" s="58">
        <v>858704300</v>
      </c>
      <c r="N16" s="58">
        <v>1111188500</v>
      </c>
      <c r="O16" s="59">
        <f>+SUM(C16:N16)</f>
        <v>11647232500</v>
      </c>
    </row>
    <row r="17" spans="1:15" x14ac:dyDescent="0.25">
      <c r="A17" s="1">
        <v>2</v>
      </c>
      <c r="B17" s="2" t="s">
        <v>28</v>
      </c>
      <c r="C17" s="58">
        <v>807416900</v>
      </c>
      <c r="D17" s="58">
        <v>693829800</v>
      </c>
      <c r="E17" s="58">
        <v>835304700</v>
      </c>
      <c r="F17" s="58">
        <v>797711600</v>
      </c>
      <c r="G17" s="58">
        <v>918432600</v>
      </c>
      <c r="H17" s="58">
        <v>939111700</v>
      </c>
      <c r="I17" s="58">
        <v>944762600</v>
      </c>
      <c r="J17" s="58">
        <v>795985400</v>
      </c>
      <c r="K17" s="58">
        <v>745515100</v>
      </c>
      <c r="L17" s="58">
        <v>803785900</v>
      </c>
      <c r="M17" s="58">
        <v>762176300</v>
      </c>
      <c r="N17" s="58">
        <v>1056227000</v>
      </c>
      <c r="O17" s="59">
        <f t="shared" ref="O17:O19" si="2">+SUM(C17:N17)</f>
        <v>10100259600</v>
      </c>
    </row>
    <row r="18" spans="1:15" x14ac:dyDescent="0.25">
      <c r="A18" s="1">
        <v>3</v>
      </c>
      <c r="B18" s="2" t="s">
        <v>29</v>
      </c>
      <c r="C18" s="58">
        <v>696778900</v>
      </c>
      <c r="D18" s="58">
        <v>563203300</v>
      </c>
      <c r="E18" s="58">
        <v>610706500</v>
      </c>
      <c r="F18" s="58">
        <v>601219600</v>
      </c>
      <c r="G18" s="58">
        <v>611475900</v>
      </c>
      <c r="H18" s="58">
        <v>587892000</v>
      </c>
      <c r="I18" s="58">
        <v>617911500</v>
      </c>
      <c r="J18" s="58">
        <v>612894200</v>
      </c>
      <c r="K18" s="58">
        <v>634418200</v>
      </c>
      <c r="L18" s="58">
        <v>703341700</v>
      </c>
      <c r="M18" s="58">
        <v>707851700</v>
      </c>
      <c r="N18" s="58">
        <v>862169900</v>
      </c>
      <c r="O18" s="59">
        <f t="shared" si="2"/>
        <v>7809863400</v>
      </c>
    </row>
    <row r="19" spans="1:15" x14ac:dyDescent="0.25">
      <c r="A19" s="1">
        <v>4</v>
      </c>
      <c r="B19" s="2" t="s">
        <v>30</v>
      </c>
      <c r="C19" s="58">
        <v>560750600</v>
      </c>
      <c r="D19" s="58">
        <v>466380900</v>
      </c>
      <c r="E19" s="58">
        <v>471453300</v>
      </c>
      <c r="F19" s="58">
        <v>421019300</v>
      </c>
      <c r="G19" s="58">
        <v>462946500</v>
      </c>
      <c r="H19" s="58">
        <v>441766200</v>
      </c>
      <c r="I19" s="58">
        <v>481648900</v>
      </c>
      <c r="J19" s="58">
        <v>432288200</v>
      </c>
      <c r="K19" s="58">
        <v>546763200</v>
      </c>
      <c r="L19" s="58">
        <v>614342800</v>
      </c>
      <c r="M19" s="58">
        <v>621007700</v>
      </c>
      <c r="N19" s="58">
        <v>744773400</v>
      </c>
      <c r="O19" s="59">
        <f t="shared" si="2"/>
        <v>6265141000</v>
      </c>
    </row>
    <row r="20" spans="1:15" x14ac:dyDescent="0.25">
      <c r="A20" s="45" t="s">
        <v>25</v>
      </c>
      <c r="B20" s="46"/>
      <c r="C20" s="61">
        <f>+SUM(C16:C19)</f>
        <v>3205659700</v>
      </c>
      <c r="D20" s="61">
        <f t="shared" ref="D20:O20" si="3">+SUM(D16:D19)</f>
        <v>2534882700</v>
      </c>
      <c r="E20" s="61">
        <f t="shared" si="3"/>
        <v>2919138300</v>
      </c>
      <c r="F20" s="61">
        <f t="shared" si="3"/>
        <v>2714105300</v>
      </c>
      <c r="G20" s="61">
        <f t="shared" si="3"/>
        <v>3029199100</v>
      </c>
      <c r="H20" s="61">
        <f t="shared" si="3"/>
        <v>3026878200</v>
      </c>
      <c r="I20" s="61">
        <f t="shared" si="3"/>
        <v>3099850400</v>
      </c>
      <c r="J20" s="61">
        <f t="shared" si="3"/>
        <v>2746021800</v>
      </c>
      <c r="K20" s="61">
        <f t="shared" si="3"/>
        <v>2773916800</v>
      </c>
      <c r="L20" s="61">
        <f t="shared" si="3"/>
        <v>3048745400</v>
      </c>
      <c r="M20" s="61">
        <f t="shared" si="3"/>
        <v>2949740000</v>
      </c>
      <c r="N20" s="61">
        <f t="shared" si="3"/>
        <v>3774358800</v>
      </c>
      <c r="O20" s="62">
        <f t="shared" si="3"/>
        <v>35822496500</v>
      </c>
    </row>
    <row r="21" spans="1:15" x14ac:dyDescent="0.2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5"/>
    </row>
    <row r="22" spans="1:15" x14ac:dyDescent="0.25">
      <c r="A22" s="28" t="s">
        <v>31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</row>
    <row r="23" spans="1:15" x14ac:dyDescent="0.25">
      <c r="A23" s="1">
        <v>1</v>
      </c>
      <c r="B23" s="2" t="s">
        <v>32</v>
      </c>
      <c r="C23" s="58">
        <v>3878550700</v>
      </c>
      <c r="D23" s="58">
        <v>3006629300</v>
      </c>
      <c r="E23" s="58">
        <v>3549932190</v>
      </c>
      <c r="F23" s="58">
        <v>3199389600</v>
      </c>
      <c r="G23" s="58">
        <v>3418848100</v>
      </c>
      <c r="H23" s="58">
        <v>3713551500</v>
      </c>
      <c r="I23" s="58">
        <v>3731754300</v>
      </c>
      <c r="J23" s="58">
        <v>3490595003.2258058</v>
      </c>
      <c r="K23" s="58">
        <v>3548412900</v>
      </c>
      <c r="L23" s="58">
        <v>3880549000</v>
      </c>
      <c r="M23" s="58">
        <v>3548310600</v>
      </c>
      <c r="N23" s="58">
        <v>4292675800</v>
      </c>
      <c r="O23" s="59">
        <f>+SUM(C23:N23)</f>
        <v>43259198993.225807</v>
      </c>
    </row>
    <row r="24" spans="1:15" x14ac:dyDescent="0.25">
      <c r="A24" s="1">
        <v>2</v>
      </c>
      <c r="B24" s="2" t="s">
        <v>33</v>
      </c>
      <c r="C24" s="58">
        <v>1951409200</v>
      </c>
      <c r="D24" s="58">
        <v>1231759100</v>
      </c>
      <c r="E24" s="58">
        <v>1531868800</v>
      </c>
      <c r="F24" s="58">
        <v>1248577600</v>
      </c>
      <c r="G24" s="58">
        <v>1317822900</v>
      </c>
      <c r="H24" s="58">
        <v>1555887200</v>
      </c>
      <c r="I24" s="58">
        <v>1524209200</v>
      </c>
      <c r="J24" s="58">
        <v>1409934970.9677422</v>
      </c>
      <c r="K24" s="58">
        <v>1447484600</v>
      </c>
      <c r="L24" s="58">
        <v>1680481400</v>
      </c>
      <c r="M24" s="58">
        <v>1531472900</v>
      </c>
      <c r="N24" s="58">
        <v>1879978500</v>
      </c>
      <c r="O24" s="59">
        <f>+SUM(C24:N24)</f>
        <v>18310886370.967743</v>
      </c>
    </row>
    <row r="25" spans="1:15" x14ac:dyDescent="0.25">
      <c r="A25" s="45" t="s">
        <v>25</v>
      </c>
      <c r="B25" s="46"/>
      <c r="C25" s="61">
        <f>+SUM(C23:C24)</f>
        <v>5829959900</v>
      </c>
      <c r="D25" s="61">
        <f t="shared" ref="D25:N25" si="4">+SUM(D23:D24)</f>
        <v>4238388400</v>
      </c>
      <c r="E25" s="61">
        <f t="shared" si="4"/>
        <v>5081800990</v>
      </c>
      <c r="F25" s="61">
        <f t="shared" si="4"/>
        <v>4447967200</v>
      </c>
      <c r="G25" s="61">
        <f t="shared" si="4"/>
        <v>4736671000</v>
      </c>
      <c r="H25" s="61">
        <f t="shared" si="4"/>
        <v>5269438700</v>
      </c>
      <c r="I25" s="61">
        <f t="shared" si="4"/>
        <v>5255963500</v>
      </c>
      <c r="J25" s="61">
        <f t="shared" si="4"/>
        <v>4900529974.1935482</v>
      </c>
      <c r="K25" s="61">
        <f t="shared" si="4"/>
        <v>4995897500</v>
      </c>
      <c r="L25" s="61">
        <f t="shared" si="4"/>
        <v>5561030400</v>
      </c>
      <c r="M25" s="61">
        <f t="shared" si="4"/>
        <v>5079783500</v>
      </c>
      <c r="N25" s="61">
        <f t="shared" si="4"/>
        <v>6172654300</v>
      </c>
      <c r="O25" s="62">
        <f>+SUM(C25:N25)</f>
        <v>61570085364.19355</v>
      </c>
    </row>
    <row r="26" spans="1:15" x14ac:dyDescent="0.25">
      <c r="A26" s="66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7"/>
    </row>
    <row r="27" spans="1:15" x14ac:dyDescent="0.25">
      <c r="A27" s="42" t="s">
        <v>34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</row>
    <row r="28" spans="1:15" x14ac:dyDescent="0.25">
      <c r="A28" s="1">
        <v>1</v>
      </c>
      <c r="B28" s="2" t="s">
        <v>145</v>
      </c>
      <c r="C28" s="58">
        <v>6732322000</v>
      </c>
      <c r="D28" s="58">
        <v>5595470400</v>
      </c>
      <c r="E28" s="58">
        <v>6468027000</v>
      </c>
      <c r="F28" s="58">
        <v>6127966400</v>
      </c>
      <c r="G28" s="58">
        <v>6322548400</v>
      </c>
      <c r="H28" s="58">
        <v>6472461500</v>
      </c>
      <c r="I28" s="58">
        <v>6479957700</v>
      </c>
      <c r="J28" s="58">
        <v>5849183000</v>
      </c>
      <c r="K28" s="58">
        <v>6010204300</v>
      </c>
      <c r="L28" s="58">
        <v>6526081300</v>
      </c>
      <c r="M28" s="58">
        <v>6164620700</v>
      </c>
      <c r="N28" s="58">
        <v>6382909300</v>
      </c>
      <c r="O28" s="59">
        <f>+SUM(C28:N28)</f>
        <v>75131752000</v>
      </c>
    </row>
    <row r="29" spans="1:15" x14ac:dyDescent="0.25">
      <c r="A29" s="1">
        <v>2</v>
      </c>
      <c r="B29" s="2" t="s">
        <v>36</v>
      </c>
      <c r="C29" s="58">
        <v>41073700</v>
      </c>
      <c r="D29" s="58">
        <v>30349700</v>
      </c>
      <c r="E29" s="58">
        <v>43139900</v>
      </c>
      <c r="F29" s="58">
        <v>83546400</v>
      </c>
      <c r="G29" s="58">
        <v>55867600</v>
      </c>
      <c r="H29" s="58">
        <v>75173800</v>
      </c>
      <c r="I29" s="58">
        <v>36766400</v>
      </c>
      <c r="J29" s="58">
        <v>38499600</v>
      </c>
      <c r="K29" s="58">
        <v>30891700</v>
      </c>
      <c r="L29" s="58">
        <v>42413500</v>
      </c>
      <c r="M29" s="58">
        <v>40211000</v>
      </c>
      <c r="N29" s="58">
        <v>42126200</v>
      </c>
      <c r="O29" s="59">
        <f t="shared" ref="O29:O32" si="5">+SUM(C29:N29)</f>
        <v>560059500</v>
      </c>
    </row>
    <row r="30" spans="1:15" x14ac:dyDescent="0.25">
      <c r="A30" s="1">
        <v>3</v>
      </c>
      <c r="B30" s="2" t="s">
        <v>37</v>
      </c>
      <c r="C30" s="58">
        <v>5550359800</v>
      </c>
      <c r="D30" s="58">
        <v>4721794900</v>
      </c>
      <c r="E30" s="58">
        <v>5633521900</v>
      </c>
      <c r="F30" s="58">
        <v>5627168500</v>
      </c>
      <c r="G30" s="58">
        <v>5417519400</v>
      </c>
      <c r="H30" s="58">
        <v>5286658100</v>
      </c>
      <c r="I30" s="58">
        <v>5415962500</v>
      </c>
      <c r="J30" s="58">
        <v>4922933300</v>
      </c>
      <c r="K30" s="58">
        <v>5041811000</v>
      </c>
      <c r="L30" s="58">
        <v>5561493100</v>
      </c>
      <c r="M30" s="58">
        <v>5200231700</v>
      </c>
      <c r="N30" s="58">
        <v>5315669300</v>
      </c>
      <c r="O30" s="59">
        <f t="shared" si="5"/>
        <v>63695123500</v>
      </c>
    </row>
    <row r="31" spans="1:15" x14ac:dyDescent="0.25">
      <c r="A31" s="1">
        <v>4</v>
      </c>
      <c r="B31" s="2" t="s">
        <v>38</v>
      </c>
      <c r="C31" s="58">
        <v>7450105800</v>
      </c>
      <c r="D31" s="58">
        <v>5999194500</v>
      </c>
      <c r="E31" s="58">
        <v>7117631400</v>
      </c>
      <c r="F31" s="58">
        <v>6652039700</v>
      </c>
      <c r="G31" s="58">
        <v>6760889900</v>
      </c>
      <c r="H31" s="58">
        <v>6931908900</v>
      </c>
      <c r="I31" s="58">
        <v>7011342600</v>
      </c>
      <c r="J31" s="58">
        <v>6287977800</v>
      </c>
      <c r="K31" s="58">
        <v>6418580700</v>
      </c>
      <c r="L31" s="58">
        <v>7064074400</v>
      </c>
      <c r="M31" s="58">
        <v>3491801400</v>
      </c>
      <c r="N31" s="58">
        <v>6976423700</v>
      </c>
      <c r="O31" s="59">
        <f t="shared" si="5"/>
        <v>78161970800</v>
      </c>
    </row>
    <row r="32" spans="1:15" x14ac:dyDescent="0.25">
      <c r="A32" s="45" t="s">
        <v>25</v>
      </c>
      <c r="B32" s="46"/>
      <c r="C32" s="61">
        <f>+SUM(C28:C31)</f>
        <v>19773861300</v>
      </c>
      <c r="D32" s="61">
        <f t="shared" ref="D32:N32" si="6">+SUM(D28:D31)</f>
        <v>16346809500</v>
      </c>
      <c r="E32" s="61">
        <f t="shared" si="6"/>
        <v>19262320200</v>
      </c>
      <c r="F32" s="61">
        <f t="shared" si="6"/>
        <v>18490721000</v>
      </c>
      <c r="G32" s="61">
        <f t="shared" si="6"/>
        <v>18556825300</v>
      </c>
      <c r="H32" s="61">
        <f t="shared" si="6"/>
        <v>18766202300</v>
      </c>
      <c r="I32" s="61">
        <f t="shared" si="6"/>
        <v>18944029200</v>
      </c>
      <c r="J32" s="61">
        <f t="shared" si="6"/>
        <v>17098593700</v>
      </c>
      <c r="K32" s="61">
        <f t="shared" si="6"/>
        <v>17501487700</v>
      </c>
      <c r="L32" s="61">
        <f t="shared" si="6"/>
        <v>19194062300</v>
      </c>
      <c r="M32" s="61">
        <f t="shared" si="6"/>
        <v>14896864800</v>
      </c>
      <c r="N32" s="61">
        <f t="shared" si="6"/>
        <v>18717128500</v>
      </c>
      <c r="O32" s="62">
        <f t="shared" si="5"/>
        <v>217548905800</v>
      </c>
    </row>
    <row r="33" spans="1:15" x14ac:dyDescent="0.25">
      <c r="A33" s="66"/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7"/>
    </row>
    <row r="34" spans="1:15" x14ac:dyDescent="0.25">
      <c r="A34" s="42" t="s">
        <v>39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4"/>
    </row>
    <row r="35" spans="1:15" x14ac:dyDescent="0.25">
      <c r="A35" s="1">
        <v>1</v>
      </c>
      <c r="B35" s="2" t="s">
        <v>40</v>
      </c>
      <c r="C35" s="58">
        <v>1315945600</v>
      </c>
      <c r="D35" s="58">
        <v>839000400</v>
      </c>
      <c r="E35" s="58">
        <v>927423400</v>
      </c>
      <c r="F35" s="58">
        <v>759920500</v>
      </c>
      <c r="G35" s="58">
        <v>804508900</v>
      </c>
      <c r="H35" s="58">
        <v>909546800</v>
      </c>
      <c r="I35" s="58">
        <v>921299700</v>
      </c>
      <c r="J35" s="58">
        <v>936059700</v>
      </c>
      <c r="K35" s="58">
        <v>833050400</v>
      </c>
      <c r="L35" s="58">
        <v>927676600</v>
      </c>
      <c r="M35" s="58">
        <v>886976300</v>
      </c>
      <c r="N35" s="58">
        <v>1083408000</v>
      </c>
      <c r="O35" s="59">
        <f>+SUM(C35:N35)</f>
        <v>11144816300</v>
      </c>
    </row>
    <row r="36" spans="1:15" x14ac:dyDescent="0.25">
      <c r="A36" s="1">
        <v>2</v>
      </c>
      <c r="B36" s="2" t="s">
        <v>41</v>
      </c>
      <c r="C36" s="58">
        <v>1575424200</v>
      </c>
      <c r="D36" s="58">
        <v>1094500300</v>
      </c>
      <c r="E36" s="58">
        <v>1380074000</v>
      </c>
      <c r="F36" s="58">
        <v>1040055300</v>
      </c>
      <c r="G36" s="58">
        <v>1163004900</v>
      </c>
      <c r="H36" s="58">
        <v>1344700800</v>
      </c>
      <c r="I36" s="58">
        <v>1283571500</v>
      </c>
      <c r="J36" s="58">
        <v>1264883200</v>
      </c>
      <c r="K36" s="58">
        <v>1120692000</v>
      </c>
      <c r="L36" s="58">
        <v>1265533200</v>
      </c>
      <c r="M36" s="58">
        <v>1247535000</v>
      </c>
      <c r="N36" s="58">
        <v>1527327400</v>
      </c>
      <c r="O36" s="59">
        <f>+SUM(C36:N36)</f>
        <v>15307301800</v>
      </c>
    </row>
    <row r="37" spans="1:15" x14ac:dyDescent="0.25">
      <c r="A37" s="1">
        <v>3</v>
      </c>
      <c r="B37" s="2" t="s">
        <v>42</v>
      </c>
      <c r="C37" s="58">
        <v>273345100</v>
      </c>
      <c r="D37" s="58">
        <v>234728900</v>
      </c>
      <c r="E37" s="58">
        <v>205939100</v>
      </c>
      <c r="F37" s="58">
        <v>284021300</v>
      </c>
      <c r="G37" s="58">
        <v>216780900</v>
      </c>
      <c r="H37" s="58">
        <v>180735900</v>
      </c>
      <c r="I37" s="58">
        <v>181452800</v>
      </c>
      <c r="J37" s="58">
        <v>205486900</v>
      </c>
      <c r="K37" s="58">
        <v>266214300</v>
      </c>
      <c r="L37" s="58">
        <v>255749800</v>
      </c>
      <c r="M37" s="58">
        <v>273150100</v>
      </c>
      <c r="N37" s="58">
        <v>258677500</v>
      </c>
      <c r="O37" s="59">
        <f>+SUM(C37:N37)</f>
        <v>2836282600</v>
      </c>
    </row>
    <row r="38" spans="1:15" x14ac:dyDescent="0.25">
      <c r="A38" s="45" t="s">
        <v>25</v>
      </c>
      <c r="B38" s="46"/>
      <c r="C38" s="61">
        <f>+SUM(C35:C37)</f>
        <v>3164714900</v>
      </c>
      <c r="D38" s="61">
        <f t="shared" ref="D38:O38" si="7">+SUM(D35:D37)</f>
        <v>2168229600</v>
      </c>
      <c r="E38" s="61">
        <f t="shared" si="7"/>
        <v>2513436500</v>
      </c>
      <c r="F38" s="61">
        <f t="shared" si="7"/>
        <v>2083997100</v>
      </c>
      <c r="G38" s="61">
        <f t="shared" si="7"/>
        <v>2184294700</v>
      </c>
      <c r="H38" s="61">
        <f t="shared" si="7"/>
        <v>2434983500</v>
      </c>
      <c r="I38" s="61">
        <f t="shared" si="7"/>
        <v>2386324000</v>
      </c>
      <c r="J38" s="61">
        <f t="shared" si="7"/>
        <v>2406429800</v>
      </c>
      <c r="K38" s="61">
        <f t="shared" si="7"/>
        <v>2219956700</v>
      </c>
      <c r="L38" s="61">
        <f t="shared" si="7"/>
        <v>2448959600</v>
      </c>
      <c r="M38" s="61">
        <f t="shared" si="7"/>
        <v>2407661400</v>
      </c>
      <c r="N38" s="61">
        <f t="shared" si="7"/>
        <v>2869412900</v>
      </c>
      <c r="O38" s="62">
        <f t="shared" si="7"/>
        <v>29288400700</v>
      </c>
    </row>
    <row r="39" spans="1:15" x14ac:dyDescent="0.25">
      <c r="A39" s="66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7"/>
    </row>
    <row r="40" spans="1:15" x14ac:dyDescent="0.25">
      <c r="A40" s="42" t="s">
        <v>43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4"/>
    </row>
    <row r="41" spans="1:15" x14ac:dyDescent="0.25">
      <c r="A41" s="1">
        <v>1</v>
      </c>
      <c r="B41" s="2" t="s">
        <v>44</v>
      </c>
      <c r="C41" s="58">
        <v>7543465600</v>
      </c>
      <c r="D41" s="58">
        <v>7087204300</v>
      </c>
      <c r="E41" s="58">
        <v>7748997100</v>
      </c>
      <c r="F41" s="58">
        <v>7919812900</v>
      </c>
      <c r="G41" s="58">
        <v>8538536200</v>
      </c>
      <c r="H41" s="58">
        <v>8428491700</v>
      </c>
      <c r="I41" s="58">
        <v>8383218900</v>
      </c>
      <c r="J41" s="58">
        <v>8102126200</v>
      </c>
      <c r="K41" s="58">
        <v>8500129800</v>
      </c>
      <c r="L41" s="58">
        <v>8492619600</v>
      </c>
      <c r="M41" s="58">
        <v>8246470500</v>
      </c>
      <c r="N41" s="58">
        <v>8841290300</v>
      </c>
      <c r="O41" s="59">
        <f>+SUM(C41:N41)</f>
        <v>97832363100</v>
      </c>
    </row>
    <row r="42" spans="1:15" x14ac:dyDescent="0.25">
      <c r="A42" s="1">
        <v>2</v>
      </c>
      <c r="B42" s="2" t="s">
        <v>45</v>
      </c>
      <c r="C42" s="58">
        <v>399746800</v>
      </c>
      <c r="D42" s="58">
        <v>466141500</v>
      </c>
      <c r="E42" s="58">
        <v>513020300</v>
      </c>
      <c r="F42" s="58">
        <v>570397400</v>
      </c>
      <c r="G42" s="58">
        <v>606794400</v>
      </c>
      <c r="H42" s="58">
        <v>603357800</v>
      </c>
      <c r="I42" s="58">
        <v>509965400</v>
      </c>
      <c r="J42" s="58">
        <v>571485300</v>
      </c>
      <c r="K42" s="58">
        <v>627495100</v>
      </c>
      <c r="L42" s="58">
        <v>605309400</v>
      </c>
      <c r="M42" s="58">
        <v>599683300</v>
      </c>
      <c r="N42" s="58">
        <v>591825700</v>
      </c>
      <c r="O42" s="59">
        <f t="shared" ref="O42:O43" si="8">+SUM(C42:N42)</f>
        <v>6665222400</v>
      </c>
    </row>
    <row r="43" spans="1:15" x14ac:dyDescent="0.25">
      <c r="A43" s="1">
        <v>3</v>
      </c>
      <c r="B43" s="2" t="s">
        <v>46</v>
      </c>
      <c r="C43" s="58">
        <v>191530500</v>
      </c>
      <c r="D43" s="58">
        <v>173357100</v>
      </c>
      <c r="E43" s="58">
        <v>175032400</v>
      </c>
      <c r="F43" s="58">
        <v>204587700</v>
      </c>
      <c r="G43" s="58">
        <v>191244100</v>
      </c>
      <c r="H43" s="58">
        <v>183739200</v>
      </c>
      <c r="I43" s="58">
        <v>215033500</v>
      </c>
      <c r="J43" s="58">
        <v>197125700</v>
      </c>
      <c r="K43" s="58">
        <v>178278700</v>
      </c>
      <c r="L43" s="58">
        <v>163784100</v>
      </c>
      <c r="M43" s="58">
        <v>134874600</v>
      </c>
      <c r="N43" s="58">
        <v>149793700</v>
      </c>
      <c r="O43" s="59">
        <f t="shared" si="8"/>
        <v>2158381300</v>
      </c>
    </row>
    <row r="44" spans="1:15" x14ac:dyDescent="0.25">
      <c r="A44" s="45" t="s">
        <v>25</v>
      </c>
      <c r="B44" s="46"/>
      <c r="C44" s="61">
        <f>+SUM(C41:C43)</f>
        <v>8134742900</v>
      </c>
      <c r="D44" s="61">
        <f t="shared" ref="D44:N44" si="9">+SUM(D41:D43)</f>
        <v>7726702900</v>
      </c>
      <c r="E44" s="61">
        <f t="shared" si="9"/>
        <v>8437049800</v>
      </c>
      <c r="F44" s="61">
        <f t="shared" si="9"/>
        <v>8694798000</v>
      </c>
      <c r="G44" s="61">
        <f t="shared" si="9"/>
        <v>9336574700</v>
      </c>
      <c r="H44" s="61">
        <f t="shared" si="9"/>
        <v>9215588700</v>
      </c>
      <c r="I44" s="61">
        <f t="shared" si="9"/>
        <v>9108217800</v>
      </c>
      <c r="J44" s="61">
        <f t="shared" si="9"/>
        <v>8870737200</v>
      </c>
      <c r="K44" s="61">
        <f t="shared" si="9"/>
        <v>9305903600</v>
      </c>
      <c r="L44" s="61">
        <f t="shared" si="9"/>
        <v>9261713100</v>
      </c>
      <c r="M44" s="61">
        <f t="shared" si="9"/>
        <v>8981028400</v>
      </c>
      <c r="N44" s="61">
        <f t="shared" si="9"/>
        <v>9582909700</v>
      </c>
      <c r="O44" s="62">
        <f>+SUM(O41:O43)</f>
        <v>106655966800</v>
      </c>
    </row>
    <row r="45" spans="1:15" x14ac:dyDescent="0.25">
      <c r="A45" s="66"/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7"/>
    </row>
    <row r="46" spans="1:15" x14ac:dyDescent="0.25">
      <c r="A46" s="42" t="s">
        <v>47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4"/>
    </row>
    <row r="47" spans="1:15" x14ac:dyDescent="0.25">
      <c r="A47" s="1">
        <v>1</v>
      </c>
      <c r="B47" s="10" t="s">
        <v>48</v>
      </c>
      <c r="C47" s="58">
        <v>4654181800</v>
      </c>
      <c r="D47" s="58">
        <v>3828082000</v>
      </c>
      <c r="E47" s="58">
        <v>4115481300</v>
      </c>
      <c r="F47" s="58">
        <v>4073496700</v>
      </c>
      <c r="G47" s="58">
        <v>4125345400</v>
      </c>
      <c r="H47" s="58">
        <v>4250607700</v>
      </c>
      <c r="I47" s="58">
        <v>4317667700</v>
      </c>
      <c r="J47" s="58">
        <v>4180140300</v>
      </c>
      <c r="K47" s="58">
        <v>4219984600</v>
      </c>
      <c r="L47" s="58">
        <v>4470434700</v>
      </c>
      <c r="M47" s="58">
        <v>4288076200</v>
      </c>
      <c r="N47" s="58">
        <v>4602242100</v>
      </c>
      <c r="O47" s="59">
        <f>+SUM(C47:N47)</f>
        <v>51125740500</v>
      </c>
    </row>
    <row r="48" spans="1:15" x14ac:dyDescent="0.25">
      <c r="A48" s="1">
        <v>2</v>
      </c>
      <c r="B48" s="10" t="s">
        <v>49</v>
      </c>
      <c r="C48" s="58">
        <v>2002675200</v>
      </c>
      <c r="D48" s="58">
        <v>1803990600</v>
      </c>
      <c r="E48" s="58">
        <v>1992802700</v>
      </c>
      <c r="F48" s="58">
        <v>1921940600</v>
      </c>
      <c r="G48" s="58">
        <v>1981349200</v>
      </c>
      <c r="H48" s="58">
        <v>1961292700</v>
      </c>
      <c r="I48" s="58">
        <v>2042732800</v>
      </c>
      <c r="J48" s="58">
        <v>1910688200</v>
      </c>
      <c r="K48" s="58">
        <v>1954404900</v>
      </c>
      <c r="L48" s="58">
        <v>2131879600</v>
      </c>
      <c r="M48" s="58">
        <v>2036131600</v>
      </c>
      <c r="N48" s="58">
        <v>2095021400</v>
      </c>
      <c r="O48" s="59">
        <f>+SUM(C48:N48)</f>
        <v>23834909500</v>
      </c>
    </row>
    <row r="49" spans="1:15" x14ac:dyDescent="0.25">
      <c r="A49" s="45" t="s">
        <v>25</v>
      </c>
      <c r="B49" s="46"/>
      <c r="C49" s="61">
        <f>+SUM(C47:C48)</f>
        <v>6656857000</v>
      </c>
      <c r="D49" s="61">
        <f t="shared" ref="D49:O49" si="10">+SUM(D47:D48)</f>
        <v>5632072600</v>
      </c>
      <c r="E49" s="61">
        <f t="shared" si="10"/>
        <v>6108284000</v>
      </c>
      <c r="F49" s="61">
        <f t="shared" si="10"/>
        <v>5995437300</v>
      </c>
      <c r="G49" s="61">
        <f t="shared" si="10"/>
        <v>6106694600</v>
      </c>
      <c r="H49" s="61">
        <f t="shared" si="10"/>
        <v>6211900400</v>
      </c>
      <c r="I49" s="61">
        <f t="shared" si="10"/>
        <v>6360400500</v>
      </c>
      <c r="J49" s="61">
        <f t="shared" si="10"/>
        <v>6090828500</v>
      </c>
      <c r="K49" s="61">
        <f t="shared" si="10"/>
        <v>6174389500</v>
      </c>
      <c r="L49" s="61">
        <f t="shared" si="10"/>
        <v>6602314300</v>
      </c>
      <c r="M49" s="61">
        <f t="shared" si="10"/>
        <v>6324207800</v>
      </c>
      <c r="N49" s="61">
        <f t="shared" si="10"/>
        <v>6697263500</v>
      </c>
      <c r="O49" s="62">
        <f t="shared" si="10"/>
        <v>74960650000</v>
      </c>
    </row>
    <row r="50" spans="1:15" x14ac:dyDescent="0.25">
      <c r="A50" s="66"/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7"/>
    </row>
    <row r="51" spans="1:15" x14ac:dyDescent="0.25">
      <c r="A51" s="42" t="s">
        <v>50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1:15" x14ac:dyDescent="0.25">
      <c r="A52" s="1">
        <v>1</v>
      </c>
      <c r="B52" s="2" t="s">
        <v>51</v>
      </c>
      <c r="C52" s="58">
        <v>1759002300</v>
      </c>
      <c r="D52" s="58">
        <v>1281313400</v>
      </c>
      <c r="E52" s="58">
        <v>1438908800</v>
      </c>
      <c r="F52" s="58">
        <v>1608445800</v>
      </c>
      <c r="G52" s="58">
        <v>1659964700</v>
      </c>
      <c r="H52" s="58">
        <v>1786864250</v>
      </c>
      <c r="I52" s="58">
        <v>1945697400</v>
      </c>
      <c r="J52" s="58">
        <v>1390197150</v>
      </c>
      <c r="K52" s="58">
        <v>1509613050</v>
      </c>
      <c r="L52" s="58">
        <v>1983508850</v>
      </c>
      <c r="M52" s="58">
        <v>1913240150</v>
      </c>
      <c r="N52" s="58">
        <v>2243938700</v>
      </c>
      <c r="O52" s="59">
        <f>+SUM(C52:N52)</f>
        <v>20520694550</v>
      </c>
    </row>
    <row r="53" spans="1:15" x14ac:dyDescent="0.25">
      <c r="A53" s="1">
        <v>2</v>
      </c>
      <c r="B53" s="2" t="s">
        <v>52</v>
      </c>
      <c r="C53" s="58">
        <v>1426232500</v>
      </c>
      <c r="D53" s="58">
        <v>984771900</v>
      </c>
      <c r="E53" s="58">
        <v>1180989050</v>
      </c>
      <c r="F53" s="58">
        <v>1241318750</v>
      </c>
      <c r="G53" s="58">
        <v>1279463300</v>
      </c>
      <c r="H53" s="58">
        <v>1403591800</v>
      </c>
      <c r="I53" s="58">
        <v>1517261800</v>
      </c>
      <c r="J53" s="58">
        <v>1013532350</v>
      </c>
      <c r="K53" s="58">
        <v>1141705900</v>
      </c>
      <c r="L53" s="58">
        <v>1525294700</v>
      </c>
      <c r="M53" s="58">
        <v>1422067600</v>
      </c>
      <c r="N53" s="58">
        <v>1666274300</v>
      </c>
      <c r="O53" s="59">
        <f t="shared" ref="O53:O54" si="11">+SUM(C53:N53)</f>
        <v>15802503950</v>
      </c>
    </row>
    <row r="54" spans="1:15" x14ac:dyDescent="0.25">
      <c r="A54" s="1">
        <v>3</v>
      </c>
      <c r="B54" s="2" t="s">
        <v>53</v>
      </c>
      <c r="C54" s="58">
        <v>2102905950</v>
      </c>
      <c r="D54" s="58">
        <v>1499645900</v>
      </c>
      <c r="E54" s="58">
        <v>1862337500</v>
      </c>
      <c r="F54" s="58">
        <v>1755963400</v>
      </c>
      <c r="G54" s="58">
        <v>1848034300</v>
      </c>
      <c r="H54" s="58">
        <v>2007955100</v>
      </c>
      <c r="I54" s="58">
        <v>2072225800</v>
      </c>
      <c r="J54" s="58">
        <v>1651833300</v>
      </c>
      <c r="K54" s="58">
        <v>1750993000</v>
      </c>
      <c r="L54" s="58">
        <v>1997565000</v>
      </c>
      <c r="M54" s="58">
        <v>1842124500</v>
      </c>
      <c r="N54" s="58">
        <v>2178736500</v>
      </c>
      <c r="O54" s="59">
        <f t="shared" si="11"/>
        <v>22570320250</v>
      </c>
    </row>
    <row r="55" spans="1:15" x14ac:dyDescent="0.25">
      <c r="A55" s="45" t="s">
        <v>25</v>
      </c>
      <c r="B55" s="46"/>
      <c r="C55" s="61">
        <f>+SUM(C52:C54)</f>
        <v>5288140750</v>
      </c>
      <c r="D55" s="61">
        <f t="shared" ref="D55:O55" si="12">+SUM(D52:D54)</f>
        <v>3765731200</v>
      </c>
      <c r="E55" s="61">
        <f t="shared" si="12"/>
        <v>4482235350</v>
      </c>
      <c r="F55" s="61">
        <f t="shared" si="12"/>
        <v>4605727950</v>
      </c>
      <c r="G55" s="61">
        <f t="shared" si="12"/>
        <v>4787462300</v>
      </c>
      <c r="H55" s="61">
        <f t="shared" si="12"/>
        <v>5198411150</v>
      </c>
      <c r="I55" s="61">
        <f t="shared" si="12"/>
        <v>5535185000</v>
      </c>
      <c r="J55" s="61">
        <f t="shared" si="12"/>
        <v>4055562800</v>
      </c>
      <c r="K55" s="61">
        <f t="shared" si="12"/>
        <v>4402311950</v>
      </c>
      <c r="L55" s="61">
        <f t="shared" si="12"/>
        <v>5506368550</v>
      </c>
      <c r="M55" s="61">
        <f t="shared" si="12"/>
        <v>5177432250</v>
      </c>
      <c r="N55" s="61">
        <f t="shared" si="12"/>
        <v>6088949500</v>
      </c>
      <c r="O55" s="62">
        <f t="shared" si="12"/>
        <v>58893518750</v>
      </c>
    </row>
    <row r="56" spans="1:15" x14ac:dyDescent="0.25">
      <c r="A56" s="66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5"/>
    </row>
    <row r="57" spans="1:15" x14ac:dyDescent="0.25">
      <c r="A57" s="42" t="s">
        <v>54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1:15" x14ac:dyDescent="0.25">
      <c r="A58" s="1">
        <v>1</v>
      </c>
      <c r="B58" s="2" t="s">
        <v>55</v>
      </c>
      <c r="C58" s="58">
        <v>6167987300</v>
      </c>
      <c r="D58" s="58">
        <v>4908196700</v>
      </c>
      <c r="E58" s="58">
        <v>5318331400</v>
      </c>
      <c r="F58" s="58">
        <v>5323042100</v>
      </c>
      <c r="G58" s="58">
        <v>5524371800</v>
      </c>
      <c r="H58" s="58">
        <v>5900478400</v>
      </c>
      <c r="I58" s="58">
        <v>6077080900</v>
      </c>
      <c r="J58" s="58">
        <v>5417561400</v>
      </c>
      <c r="K58" s="58">
        <v>5626097700</v>
      </c>
      <c r="L58" s="58">
        <v>6080328400</v>
      </c>
      <c r="M58" s="58">
        <v>5992478300</v>
      </c>
      <c r="N58" s="58">
        <v>6656546100</v>
      </c>
      <c r="O58" s="59">
        <f>+SUM(C58:N58)</f>
        <v>68992500500</v>
      </c>
    </row>
    <row r="59" spans="1:15" x14ac:dyDescent="0.25">
      <c r="A59" s="1">
        <v>2</v>
      </c>
      <c r="B59" s="2" t="s">
        <v>56</v>
      </c>
      <c r="C59" s="58">
        <v>1384307700</v>
      </c>
      <c r="D59" s="58">
        <v>1251253200</v>
      </c>
      <c r="E59" s="58">
        <v>1460558300</v>
      </c>
      <c r="F59" s="58">
        <v>1350521500</v>
      </c>
      <c r="G59" s="58">
        <v>1406063800</v>
      </c>
      <c r="H59" s="58">
        <v>1482549100</v>
      </c>
      <c r="I59" s="58">
        <v>1451056200</v>
      </c>
      <c r="J59" s="58">
        <v>1490574900</v>
      </c>
      <c r="K59" s="58">
        <v>1420382600</v>
      </c>
      <c r="L59" s="58">
        <v>1474269200</v>
      </c>
      <c r="M59" s="58">
        <v>1514189600</v>
      </c>
      <c r="N59" s="58">
        <v>1719803900</v>
      </c>
      <c r="O59" s="59">
        <f t="shared" ref="O59:O61" si="13">+SUM(C59:N59)</f>
        <v>17405530000</v>
      </c>
    </row>
    <row r="60" spans="1:15" x14ac:dyDescent="0.25">
      <c r="A60" s="1">
        <v>3</v>
      </c>
      <c r="B60" s="2" t="s">
        <v>57</v>
      </c>
      <c r="C60" s="58">
        <v>1865460100</v>
      </c>
      <c r="D60" s="58">
        <v>1384016100</v>
      </c>
      <c r="E60" s="58">
        <v>1156398700</v>
      </c>
      <c r="F60" s="58">
        <v>1445882100</v>
      </c>
      <c r="G60" s="58">
        <v>1469437000</v>
      </c>
      <c r="H60" s="58">
        <v>1569141600</v>
      </c>
      <c r="I60" s="58">
        <v>1698039700</v>
      </c>
      <c r="J60" s="58">
        <v>1418986400</v>
      </c>
      <c r="K60" s="58">
        <v>1622966900</v>
      </c>
      <c r="L60" s="58">
        <v>1701377400</v>
      </c>
      <c r="M60" s="58">
        <v>1634949700</v>
      </c>
      <c r="N60" s="58">
        <v>1859689200</v>
      </c>
      <c r="O60" s="59">
        <f t="shared" si="13"/>
        <v>18826344900</v>
      </c>
    </row>
    <row r="61" spans="1:15" x14ac:dyDescent="0.25">
      <c r="A61" s="1">
        <v>4</v>
      </c>
      <c r="B61" s="2" t="s">
        <v>58</v>
      </c>
      <c r="C61" s="58">
        <v>1745615500</v>
      </c>
      <c r="D61" s="58">
        <v>1312313800</v>
      </c>
      <c r="E61" s="58">
        <v>1137014400</v>
      </c>
      <c r="F61" s="58">
        <v>1348282200</v>
      </c>
      <c r="G61" s="58">
        <v>1384665500</v>
      </c>
      <c r="H61" s="58">
        <v>1463044000</v>
      </c>
      <c r="I61" s="58">
        <v>1615238400</v>
      </c>
      <c r="J61" s="58">
        <v>1393455700</v>
      </c>
      <c r="K61" s="58">
        <v>1512366300</v>
      </c>
      <c r="L61" s="58">
        <v>1630494900</v>
      </c>
      <c r="M61" s="58">
        <v>1529083100</v>
      </c>
      <c r="N61" s="58">
        <v>1772234300</v>
      </c>
      <c r="O61" s="59">
        <f t="shared" si="13"/>
        <v>17843808100</v>
      </c>
    </row>
    <row r="62" spans="1:15" x14ac:dyDescent="0.25">
      <c r="A62" s="45" t="s">
        <v>25</v>
      </c>
      <c r="B62" s="46"/>
      <c r="C62" s="61">
        <f>+SUM(C58:C61)</f>
        <v>11163370600</v>
      </c>
      <c r="D62" s="61">
        <f t="shared" ref="D62:O62" si="14">+SUM(D58:D61)</f>
        <v>8855779800</v>
      </c>
      <c r="E62" s="61">
        <f t="shared" si="14"/>
        <v>9072302800</v>
      </c>
      <c r="F62" s="61">
        <f t="shared" si="14"/>
        <v>9467727900</v>
      </c>
      <c r="G62" s="61">
        <f t="shared" si="14"/>
        <v>9784538100</v>
      </c>
      <c r="H62" s="61">
        <f t="shared" si="14"/>
        <v>10415213100</v>
      </c>
      <c r="I62" s="61">
        <f t="shared" si="14"/>
        <v>10841415200</v>
      </c>
      <c r="J62" s="61">
        <f t="shared" si="14"/>
        <v>9720578400</v>
      </c>
      <c r="K62" s="61">
        <f t="shared" si="14"/>
        <v>10181813500</v>
      </c>
      <c r="L62" s="61">
        <f t="shared" si="14"/>
        <v>10886469900</v>
      </c>
      <c r="M62" s="61">
        <f t="shared" si="14"/>
        <v>10670700700</v>
      </c>
      <c r="N62" s="61">
        <f t="shared" si="14"/>
        <v>12008273500</v>
      </c>
      <c r="O62" s="62">
        <f t="shared" si="14"/>
        <v>123068183500</v>
      </c>
    </row>
    <row r="63" spans="1:15" x14ac:dyDescent="0.25">
      <c r="A63" s="66"/>
      <c r="B63" s="67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7"/>
    </row>
    <row r="64" spans="1:15" x14ac:dyDescent="0.25">
      <c r="A64" s="42" t="s">
        <v>59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4"/>
    </row>
    <row r="65" spans="1:15" x14ac:dyDescent="0.25">
      <c r="A65" s="1">
        <v>1</v>
      </c>
      <c r="B65" s="8" t="s">
        <v>60</v>
      </c>
      <c r="C65" s="58">
        <v>1296446100</v>
      </c>
      <c r="D65" s="58">
        <v>1014252200</v>
      </c>
      <c r="E65" s="58">
        <v>989482800</v>
      </c>
      <c r="F65" s="58">
        <v>1176658800</v>
      </c>
      <c r="G65" s="58">
        <v>1106980500</v>
      </c>
      <c r="H65" s="58">
        <v>1037927800</v>
      </c>
      <c r="I65" s="58">
        <v>1261037500</v>
      </c>
      <c r="J65" s="58">
        <v>902764750</v>
      </c>
      <c r="K65" s="58">
        <v>1157699100</v>
      </c>
      <c r="L65" s="58">
        <v>1148748650</v>
      </c>
      <c r="M65" s="58">
        <v>1083128150</v>
      </c>
      <c r="N65" s="58">
        <v>1298793900</v>
      </c>
      <c r="O65" s="59">
        <f>+SUM(C65:N65)</f>
        <v>13473920250</v>
      </c>
    </row>
    <row r="66" spans="1:15" x14ac:dyDescent="0.25">
      <c r="A66" s="1">
        <v>2</v>
      </c>
      <c r="B66" s="8" t="s">
        <v>61</v>
      </c>
      <c r="C66" s="58">
        <v>2748440200</v>
      </c>
      <c r="D66" s="58">
        <v>1841933500</v>
      </c>
      <c r="E66" s="58">
        <v>1829641900</v>
      </c>
      <c r="F66" s="58">
        <v>2349043150</v>
      </c>
      <c r="G66" s="58">
        <v>2105082200</v>
      </c>
      <c r="H66" s="58">
        <v>2098191300</v>
      </c>
      <c r="I66" s="58">
        <v>2452063950</v>
      </c>
      <c r="J66" s="58">
        <v>1883032300</v>
      </c>
      <c r="K66" s="58">
        <v>2155093700</v>
      </c>
      <c r="L66" s="58">
        <v>2290925600</v>
      </c>
      <c r="M66" s="58">
        <v>2193795000</v>
      </c>
      <c r="N66" s="58">
        <v>2554796850</v>
      </c>
      <c r="O66" s="59">
        <f t="shared" ref="O66:O71" si="15">+SUM(C66:N66)</f>
        <v>26502039650</v>
      </c>
    </row>
    <row r="67" spans="1:15" x14ac:dyDescent="0.25">
      <c r="A67" s="1">
        <v>3</v>
      </c>
      <c r="B67" s="8" t="s">
        <v>62</v>
      </c>
      <c r="C67" s="58">
        <v>2801430100</v>
      </c>
      <c r="D67" s="58">
        <v>1805322650</v>
      </c>
      <c r="E67" s="58">
        <v>1815497700</v>
      </c>
      <c r="F67" s="58">
        <v>2393584300</v>
      </c>
      <c r="G67" s="58">
        <v>2061882500</v>
      </c>
      <c r="H67" s="58">
        <v>2018317900</v>
      </c>
      <c r="I67" s="58">
        <v>2440534350</v>
      </c>
      <c r="J67" s="58">
        <v>2050306100</v>
      </c>
      <c r="K67" s="58">
        <v>2093344100</v>
      </c>
      <c r="L67" s="58">
        <v>2244781350</v>
      </c>
      <c r="M67" s="58">
        <v>2106202600</v>
      </c>
      <c r="N67" s="58">
        <v>2538702100</v>
      </c>
      <c r="O67" s="59">
        <f t="shared" si="15"/>
        <v>26369905750</v>
      </c>
    </row>
    <row r="68" spans="1:15" x14ac:dyDescent="0.25">
      <c r="A68" s="1">
        <v>4</v>
      </c>
      <c r="B68" s="8" t="s">
        <v>63</v>
      </c>
      <c r="C68" s="58">
        <v>931292100</v>
      </c>
      <c r="D68" s="58">
        <v>575324900</v>
      </c>
      <c r="E68" s="58">
        <v>622029400</v>
      </c>
      <c r="F68" s="58">
        <v>791235000</v>
      </c>
      <c r="G68" s="58">
        <v>679369300</v>
      </c>
      <c r="H68" s="58">
        <v>678569400</v>
      </c>
      <c r="I68" s="58">
        <v>818815700</v>
      </c>
      <c r="J68" s="58">
        <v>622558400</v>
      </c>
      <c r="K68" s="58">
        <v>662929000</v>
      </c>
      <c r="L68" s="58">
        <v>732874400</v>
      </c>
      <c r="M68" s="58">
        <v>698065800</v>
      </c>
      <c r="N68" s="58">
        <v>801741200</v>
      </c>
      <c r="O68" s="59">
        <f t="shared" si="15"/>
        <v>8614804600</v>
      </c>
    </row>
    <row r="69" spans="1:15" x14ac:dyDescent="0.25">
      <c r="A69" s="1">
        <v>5</v>
      </c>
      <c r="B69" s="8" t="s">
        <v>64</v>
      </c>
      <c r="C69" s="58">
        <v>1022276600</v>
      </c>
      <c r="D69" s="58">
        <v>699367200</v>
      </c>
      <c r="E69" s="58">
        <v>977023100</v>
      </c>
      <c r="F69" s="58">
        <v>1298605600</v>
      </c>
      <c r="G69" s="58">
        <v>1208253600</v>
      </c>
      <c r="H69" s="58">
        <v>1009465200</v>
      </c>
      <c r="I69" s="58">
        <v>1121762100</v>
      </c>
      <c r="J69" s="58">
        <v>855773500</v>
      </c>
      <c r="K69" s="58">
        <v>932673100</v>
      </c>
      <c r="L69" s="58">
        <v>897884500</v>
      </c>
      <c r="M69" s="58">
        <v>857600200</v>
      </c>
      <c r="N69" s="58">
        <v>1004648600</v>
      </c>
      <c r="O69" s="59">
        <f t="shared" si="15"/>
        <v>11885333300</v>
      </c>
    </row>
    <row r="70" spans="1:15" x14ac:dyDescent="0.25">
      <c r="A70" s="1">
        <v>6</v>
      </c>
      <c r="B70" s="8" t="s">
        <v>65</v>
      </c>
      <c r="C70" s="58">
        <v>3131350500</v>
      </c>
      <c r="D70" s="58">
        <v>2323805750</v>
      </c>
      <c r="E70" s="58">
        <v>2171223100</v>
      </c>
      <c r="F70" s="58">
        <v>2807780400</v>
      </c>
      <c r="G70" s="58">
        <v>2525106350</v>
      </c>
      <c r="H70" s="58">
        <v>2385853300</v>
      </c>
      <c r="I70" s="58">
        <v>2998499050</v>
      </c>
      <c r="J70" s="58">
        <v>2493939550</v>
      </c>
      <c r="K70" s="58">
        <v>2723778800</v>
      </c>
      <c r="L70" s="58">
        <v>2656016400</v>
      </c>
      <c r="M70" s="58">
        <v>2546290250</v>
      </c>
      <c r="N70" s="58">
        <v>2939836700</v>
      </c>
      <c r="O70" s="59">
        <f t="shared" si="15"/>
        <v>31703480150</v>
      </c>
    </row>
    <row r="71" spans="1:15" x14ac:dyDescent="0.25">
      <c r="A71" s="1">
        <v>7</v>
      </c>
      <c r="B71" s="8" t="s">
        <v>66</v>
      </c>
      <c r="C71" s="58">
        <v>1530810400</v>
      </c>
      <c r="D71" s="58">
        <v>1022427300</v>
      </c>
      <c r="E71" s="58">
        <v>1042627500</v>
      </c>
      <c r="F71" s="58">
        <v>1299476600</v>
      </c>
      <c r="G71" s="58">
        <v>1190760300</v>
      </c>
      <c r="H71" s="58">
        <v>1153148350</v>
      </c>
      <c r="I71" s="58">
        <v>1300139800</v>
      </c>
      <c r="J71" s="58">
        <v>930730700</v>
      </c>
      <c r="K71" s="58">
        <v>1298073500</v>
      </c>
      <c r="L71" s="58">
        <v>1270923600</v>
      </c>
      <c r="M71" s="58">
        <v>1185388000</v>
      </c>
      <c r="N71" s="58">
        <v>1385725200</v>
      </c>
      <c r="O71" s="59">
        <f t="shared" si="15"/>
        <v>14610231250</v>
      </c>
    </row>
    <row r="72" spans="1:15" x14ac:dyDescent="0.25">
      <c r="A72" s="45" t="s">
        <v>25</v>
      </c>
      <c r="B72" s="46"/>
      <c r="C72" s="61">
        <f>+SUM(C65:C71)</f>
        <v>13462046000</v>
      </c>
      <c r="D72" s="61">
        <f t="shared" ref="D72:O72" si="16">+SUM(D65:D71)</f>
        <v>9282433500</v>
      </c>
      <c r="E72" s="61">
        <f t="shared" si="16"/>
        <v>9447525500</v>
      </c>
      <c r="F72" s="61">
        <f t="shared" si="16"/>
        <v>12116383850</v>
      </c>
      <c r="G72" s="61">
        <f t="shared" si="16"/>
        <v>10877434750</v>
      </c>
      <c r="H72" s="61">
        <f t="shared" si="16"/>
        <v>10381473250</v>
      </c>
      <c r="I72" s="61">
        <f t="shared" si="16"/>
        <v>12392852450</v>
      </c>
      <c r="J72" s="61">
        <f t="shared" si="16"/>
        <v>9739105300</v>
      </c>
      <c r="K72" s="61">
        <f t="shared" si="16"/>
        <v>11023591300</v>
      </c>
      <c r="L72" s="61">
        <f t="shared" si="16"/>
        <v>11242154500</v>
      </c>
      <c r="M72" s="61">
        <f t="shared" si="16"/>
        <v>10670470000</v>
      </c>
      <c r="N72" s="61">
        <f t="shared" si="16"/>
        <v>12524244550</v>
      </c>
      <c r="O72" s="62">
        <f t="shared" si="16"/>
        <v>133159714950</v>
      </c>
    </row>
    <row r="73" spans="1:15" x14ac:dyDescent="0.25">
      <c r="A73" s="63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5"/>
    </row>
    <row r="74" spans="1:15" x14ac:dyDescent="0.25">
      <c r="A74" s="42" t="s">
        <v>67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4"/>
    </row>
    <row r="75" spans="1:15" x14ac:dyDescent="0.25">
      <c r="A75" s="1">
        <v>1</v>
      </c>
      <c r="B75" s="2" t="s">
        <v>68</v>
      </c>
      <c r="C75" s="58">
        <v>2423086600</v>
      </c>
      <c r="D75" s="58">
        <v>2145938300</v>
      </c>
      <c r="E75" s="58">
        <v>2388228700</v>
      </c>
      <c r="F75" s="58">
        <v>2338252900</v>
      </c>
      <c r="G75" s="58">
        <v>2458503000</v>
      </c>
      <c r="H75" s="58">
        <v>2471632700</v>
      </c>
      <c r="I75" s="58">
        <v>2655863600</v>
      </c>
      <c r="J75" s="58">
        <v>2692674800</v>
      </c>
      <c r="K75" s="58">
        <v>2576074000</v>
      </c>
      <c r="L75" s="58">
        <v>2691074200</v>
      </c>
      <c r="M75" s="58">
        <v>2671175700</v>
      </c>
      <c r="N75" s="58">
        <v>3034506900</v>
      </c>
      <c r="O75" s="59">
        <f>+SUM(C75:N75)</f>
        <v>30547011400</v>
      </c>
    </row>
    <row r="76" spans="1:15" x14ac:dyDescent="0.25">
      <c r="A76" s="1">
        <v>2</v>
      </c>
      <c r="B76" s="2" t="s">
        <v>69</v>
      </c>
      <c r="C76" s="58">
        <v>1791084000</v>
      </c>
      <c r="D76" s="58">
        <v>1597788100</v>
      </c>
      <c r="E76" s="58">
        <v>1736405200</v>
      </c>
      <c r="F76" s="58">
        <v>1728162200</v>
      </c>
      <c r="G76" s="58">
        <v>1771162100</v>
      </c>
      <c r="H76" s="58">
        <v>1790699400</v>
      </c>
      <c r="I76" s="58">
        <v>1929050600</v>
      </c>
      <c r="J76" s="58">
        <v>1870424700</v>
      </c>
      <c r="K76" s="58">
        <v>1847535900</v>
      </c>
      <c r="L76" s="58">
        <v>1915830600</v>
      </c>
      <c r="M76" s="58">
        <v>1863815900</v>
      </c>
      <c r="N76" s="58">
        <v>2144492700</v>
      </c>
      <c r="O76" s="59">
        <f t="shared" ref="O76:O84" si="17">+SUM(C76:N76)</f>
        <v>21986451400</v>
      </c>
    </row>
    <row r="77" spans="1:15" x14ac:dyDescent="0.25">
      <c r="A77" s="1">
        <v>3</v>
      </c>
      <c r="B77" s="2" t="s">
        <v>70</v>
      </c>
      <c r="C77" s="58">
        <v>2647416800</v>
      </c>
      <c r="D77" s="58">
        <v>2253350100</v>
      </c>
      <c r="E77" s="58">
        <v>2486103600</v>
      </c>
      <c r="F77" s="58">
        <v>2517409000</v>
      </c>
      <c r="G77" s="58">
        <v>2534068600</v>
      </c>
      <c r="H77" s="58">
        <v>2480945400</v>
      </c>
      <c r="I77" s="58">
        <v>2702738100</v>
      </c>
      <c r="J77" s="58">
        <v>2365330900</v>
      </c>
      <c r="K77" s="58">
        <v>2635813500</v>
      </c>
      <c r="L77" s="58">
        <v>2825275100</v>
      </c>
      <c r="M77" s="58">
        <v>2625879700</v>
      </c>
      <c r="N77" s="58">
        <v>2681276100</v>
      </c>
      <c r="O77" s="59">
        <f t="shared" si="17"/>
        <v>30755606900</v>
      </c>
    </row>
    <row r="78" spans="1:15" x14ac:dyDescent="0.25">
      <c r="A78" s="1">
        <v>4</v>
      </c>
      <c r="B78" s="2" t="s">
        <v>71</v>
      </c>
      <c r="C78" s="58">
        <v>3309458000</v>
      </c>
      <c r="D78" s="58">
        <v>2649135400</v>
      </c>
      <c r="E78" s="58">
        <v>3052080400</v>
      </c>
      <c r="F78" s="58">
        <v>2913688500</v>
      </c>
      <c r="G78" s="58">
        <v>3014404000</v>
      </c>
      <c r="H78" s="58">
        <v>3308083600</v>
      </c>
      <c r="I78" s="58">
        <v>3543816700</v>
      </c>
      <c r="J78" s="58">
        <v>3128462500</v>
      </c>
      <c r="K78" s="58">
        <v>3261339800</v>
      </c>
      <c r="L78" s="58">
        <v>3484424200</v>
      </c>
      <c r="M78" s="58">
        <v>3331828100</v>
      </c>
      <c r="N78" s="58">
        <v>3810111200</v>
      </c>
      <c r="O78" s="59">
        <f t="shared" si="17"/>
        <v>38806832400</v>
      </c>
    </row>
    <row r="79" spans="1:15" x14ac:dyDescent="0.25">
      <c r="A79" s="1">
        <v>5</v>
      </c>
      <c r="B79" s="2" t="s">
        <v>72</v>
      </c>
      <c r="C79" s="58">
        <v>1589307200</v>
      </c>
      <c r="D79" s="58">
        <v>1122554800</v>
      </c>
      <c r="E79" s="58">
        <v>1392602900</v>
      </c>
      <c r="F79" s="58">
        <v>1467913600</v>
      </c>
      <c r="G79" s="58">
        <v>1494972900</v>
      </c>
      <c r="H79" s="58">
        <v>1535746300</v>
      </c>
      <c r="I79" s="58">
        <v>1677052600</v>
      </c>
      <c r="J79" s="58">
        <v>1148009900</v>
      </c>
      <c r="K79" s="58">
        <v>1438229200</v>
      </c>
      <c r="L79" s="58">
        <v>1514289100</v>
      </c>
      <c r="M79" s="58">
        <v>1625236900</v>
      </c>
      <c r="N79" s="58">
        <v>1791276700</v>
      </c>
      <c r="O79" s="59">
        <f t="shared" si="17"/>
        <v>17797192100</v>
      </c>
    </row>
    <row r="80" spans="1:15" x14ac:dyDescent="0.25">
      <c r="A80" s="1">
        <v>6</v>
      </c>
      <c r="B80" s="2" t="s">
        <v>73</v>
      </c>
      <c r="C80" s="58">
        <v>637671000</v>
      </c>
      <c r="D80" s="58">
        <v>534712300</v>
      </c>
      <c r="E80" s="58">
        <v>621878100</v>
      </c>
      <c r="F80" s="58">
        <v>581650400</v>
      </c>
      <c r="G80" s="58">
        <v>625265000</v>
      </c>
      <c r="H80" s="58">
        <v>652375900</v>
      </c>
      <c r="I80" s="58">
        <v>707964400</v>
      </c>
      <c r="J80" s="58">
        <v>672212600</v>
      </c>
      <c r="K80" s="58">
        <v>663450800</v>
      </c>
      <c r="L80" s="58">
        <v>685151800</v>
      </c>
      <c r="M80" s="58">
        <v>688306300</v>
      </c>
      <c r="N80" s="58">
        <v>775598600</v>
      </c>
      <c r="O80" s="59">
        <f t="shared" si="17"/>
        <v>7846237200</v>
      </c>
    </row>
    <row r="81" spans="1:15" x14ac:dyDescent="0.25">
      <c r="A81" s="1">
        <v>7</v>
      </c>
      <c r="B81" s="2" t="s">
        <v>74</v>
      </c>
      <c r="C81" s="58">
        <v>1238639900</v>
      </c>
      <c r="D81" s="58">
        <v>1175009100</v>
      </c>
      <c r="E81" s="58">
        <v>1249667900</v>
      </c>
      <c r="F81" s="58">
        <v>1284217200</v>
      </c>
      <c r="G81" s="58">
        <v>1318115000</v>
      </c>
      <c r="H81" s="58">
        <v>1331778200</v>
      </c>
      <c r="I81" s="58">
        <v>1404695900</v>
      </c>
      <c r="J81" s="58">
        <v>1325913900</v>
      </c>
      <c r="K81" s="58">
        <v>1248936600</v>
      </c>
      <c r="L81" s="58">
        <v>1319495400</v>
      </c>
      <c r="M81" s="58">
        <v>1277541000</v>
      </c>
      <c r="N81" s="58">
        <v>1390696900</v>
      </c>
      <c r="O81" s="59">
        <f t="shared" si="17"/>
        <v>15564707000</v>
      </c>
    </row>
    <row r="82" spans="1:15" x14ac:dyDescent="0.25">
      <c r="A82" s="1">
        <v>8</v>
      </c>
      <c r="B82" s="2" t="s">
        <v>75</v>
      </c>
      <c r="C82" s="58">
        <v>2153549400</v>
      </c>
      <c r="D82" s="58">
        <v>1639492500</v>
      </c>
      <c r="E82" s="58">
        <v>1876322900</v>
      </c>
      <c r="F82" s="58">
        <v>1990197200</v>
      </c>
      <c r="G82" s="58">
        <v>2062237000</v>
      </c>
      <c r="H82" s="58">
        <v>2100411100</v>
      </c>
      <c r="I82" s="58">
        <v>2288818600</v>
      </c>
      <c r="J82" s="58">
        <v>1837743600</v>
      </c>
      <c r="K82" s="58">
        <v>2168921000</v>
      </c>
      <c r="L82" s="58">
        <v>2226745500</v>
      </c>
      <c r="M82" s="58">
        <v>2197052600</v>
      </c>
      <c r="N82" s="58">
        <v>2484661700</v>
      </c>
      <c r="O82" s="59">
        <f t="shared" si="17"/>
        <v>25026153100</v>
      </c>
    </row>
    <row r="83" spans="1:15" x14ac:dyDescent="0.25">
      <c r="A83" s="1">
        <v>9</v>
      </c>
      <c r="B83" s="2" t="s">
        <v>76</v>
      </c>
      <c r="C83" s="58">
        <v>212105900</v>
      </c>
      <c r="D83" s="58">
        <v>193242100</v>
      </c>
      <c r="E83" s="58">
        <v>230579900</v>
      </c>
      <c r="F83" s="58">
        <v>219418300</v>
      </c>
      <c r="G83" s="58">
        <v>233465400</v>
      </c>
      <c r="H83" s="58">
        <v>280812800</v>
      </c>
      <c r="I83" s="58">
        <v>257951500</v>
      </c>
      <c r="J83" s="58">
        <v>227189900</v>
      </c>
      <c r="K83" s="58">
        <v>318545000</v>
      </c>
      <c r="L83" s="58">
        <v>217278400</v>
      </c>
      <c r="M83" s="58">
        <v>237001400</v>
      </c>
      <c r="N83" s="58">
        <v>238206700</v>
      </c>
      <c r="O83" s="59">
        <f t="shared" si="17"/>
        <v>2865797300</v>
      </c>
    </row>
    <row r="84" spans="1:15" x14ac:dyDescent="0.25">
      <c r="A84" s="1">
        <v>10</v>
      </c>
      <c r="B84" s="2" t="s">
        <v>77</v>
      </c>
      <c r="C84" s="58">
        <v>2254531300</v>
      </c>
      <c r="D84" s="58">
        <v>1868768900</v>
      </c>
      <c r="E84" s="58">
        <v>1717831400</v>
      </c>
      <c r="F84" s="58">
        <v>2036540000</v>
      </c>
      <c r="G84" s="58">
        <v>2045892600</v>
      </c>
      <c r="H84" s="58">
        <v>1906385000</v>
      </c>
      <c r="I84" s="58">
        <v>2101421000</v>
      </c>
      <c r="J84" s="58">
        <v>1783760700</v>
      </c>
      <c r="K84" s="58">
        <v>2304256100</v>
      </c>
      <c r="L84" s="58">
        <v>2393649400</v>
      </c>
      <c r="M84" s="58">
        <v>2139284500</v>
      </c>
      <c r="N84" s="58">
        <v>873373800</v>
      </c>
      <c r="O84" s="59">
        <f t="shared" si="17"/>
        <v>23425694700</v>
      </c>
    </row>
    <row r="85" spans="1:15" x14ac:dyDescent="0.25">
      <c r="A85" s="45" t="s">
        <v>25</v>
      </c>
      <c r="B85" s="46"/>
      <c r="C85" s="61">
        <f>+SUM(C75:C84)</f>
        <v>18256850100</v>
      </c>
      <c r="D85" s="61">
        <f t="shared" ref="D85:N85" si="18">+SUM(D75:D84)</f>
        <v>15179991600</v>
      </c>
      <c r="E85" s="61">
        <f t="shared" si="18"/>
        <v>16751701000</v>
      </c>
      <c r="F85" s="61">
        <f t="shared" si="18"/>
        <v>17077449300</v>
      </c>
      <c r="G85" s="61">
        <f t="shared" si="18"/>
        <v>17558085600</v>
      </c>
      <c r="H85" s="61">
        <f t="shared" si="18"/>
        <v>17858870400</v>
      </c>
      <c r="I85" s="61">
        <f t="shared" si="18"/>
        <v>19269373000</v>
      </c>
      <c r="J85" s="61">
        <f t="shared" si="18"/>
        <v>17051723500</v>
      </c>
      <c r="K85" s="61">
        <f t="shared" si="18"/>
        <v>18463101900</v>
      </c>
      <c r="L85" s="61">
        <f t="shared" si="18"/>
        <v>19273213700</v>
      </c>
      <c r="M85" s="61">
        <f t="shared" si="18"/>
        <v>18657122100</v>
      </c>
      <c r="N85" s="61">
        <f t="shared" si="18"/>
        <v>19224201300</v>
      </c>
      <c r="O85" s="62">
        <f>+SUM(O75:O84)</f>
        <v>214621683500</v>
      </c>
    </row>
    <row r="86" spans="1:15" x14ac:dyDescent="0.25">
      <c r="A86" s="63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5"/>
    </row>
    <row r="87" spans="1:15" x14ac:dyDescent="0.25">
      <c r="A87" s="42" t="s">
        <v>78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4"/>
    </row>
    <row r="88" spans="1:15" x14ac:dyDescent="0.25">
      <c r="A88" s="1">
        <v>1</v>
      </c>
      <c r="B88" s="2" t="s">
        <v>79</v>
      </c>
      <c r="C88" s="58">
        <v>3813860900</v>
      </c>
      <c r="D88" s="58">
        <v>2816924600</v>
      </c>
      <c r="E88" s="58">
        <v>3520789600</v>
      </c>
      <c r="F88" s="58">
        <v>2944472400</v>
      </c>
      <c r="G88" s="58">
        <v>3163380900</v>
      </c>
      <c r="H88" s="58">
        <v>3431711300</v>
      </c>
      <c r="I88" s="58">
        <v>3475694900</v>
      </c>
      <c r="J88" s="58">
        <v>2572076300</v>
      </c>
      <c r="K88" s="58">
        <v>3174073600</v>
      </c>
      <c r="L88" s="58">
        <v>3568661300</v>
      </c>
      <c r="M88" s="58">
        <v>3504810200</v>
      </c>
      <c r="N88" s="58">
        <v>4168125400</v>
      </c>
      <c r="O88" s="59">
        <f>+SUM(C88:N88)</f>
        <v>40154581400</v>
      </c>
    </row>
    <row r="89" spans="1:15" x14ac:dyDescent="0.25">
      <c r="A89" s="1">
        <v>2</v>
      </c>
      <c r="B89" s="2" t="s">
        <v>80</v>
      </c>
      <c r="C89" s="58">
        <v>2718314200</v>
      </c>
      <c r="D89" s="58">
        <v>2005938900</v>
      </c>
      <c r="E89" s="58">
        <v>2484116000</v>
      </c>
      <c r="F89" s="58">
        <v>2080857600</v>
      </c>
      <c r="G89" s="58">
        <v>2221004400</v>
      </c>
      <c r="H89" s="58">
        <v>2401515100</v>
      </c>
      <c r="I89" s="58">
        <v>2460771600</v>
      </c>
      <c r="J89" s="58">
        <v>1645961000</v>
      </c>
      <c r="K89" s="58">
        <v>2198448400</v>
      </c>
      <c r="L89" s="58">
        <v>2456877400</v>
      </c>
      <c r="M89" s="58">
        <v>2420656600</v>
      </c>
      <c r="N89" s="58">
        <v>2997349000</v>
      </c>
      <c r="O89" s="59">
        <f t="shared" ref="O89:O90" si="19">+SUM(C89:N89)</f>
        <v>28091810200</v>
      </c>
    </row>
    <row r="90" spans="1:15" x14ac:dyDescent="0.25">
      <c r="A90" s="1">
        <v>3</v>
      </c>
      <c r="B90" s="2" t="s">
        <v>81</v>
      </c>
      <c r="C90" s="58">
        <v>2828176100</v>
      </c>
      <c r="D90" s="58">
        <v>2263066100</v>
      </c>
      <c r="E90" s="58">
        <v>2636790000</v>
      </c>
      <c r="F90" s="58">
        <v>2456536600</v>
      </c>
      <c r="G90" s="58">
        <v>2575900100</v>
      </c>
      <c r="H90" s="58">
        <v>2637105200</v>
      </c>
      <c r="I90" s="58">
        <v>2751998700</v>
      </c>
      <c r="J90" s="58">
        <v>1838786600</v>
      </c>
      <c r="K90" s="58">
        <v>2525098000</v>
      </c>
      <c r="L90" s="58">
        <v>2725591900</v>
      </c>
      <c r="M90" s="58">
        <v>2687610600</v>
      </c>
      <c r="N90" s="58">
        <v>3122667800</v>
      </c>
      <c r="O90" s="59">
        <f t="shared" si="19"/>
        <v>31049327700</v>
      </c>
    </row>
    <row r="91" spans="1:15" x14ac:dyDescent="0.25">
      <c r="A91" s="45" t="s">
        <v>25</v>
      </c>
      <c r="B91" s="46"/>
      <c r="C91" s="61">
        <f>+SUM(C88:C90)</f>
        <v>9360351200</v>
      </c>
      <c r="D91" s="61">
        <f t="shared" ref="D91:O91" si="20">+SUM(D88:D90)</f>
        <v>7085929600</v>
      </c>
      <c r="E91" s="61">
        <f t="shared" si="20"/>
        <v>8641695600</v>
      </c>
      <c r="F91" s="61">
        <f t="shared" si="20"/>
        <v>7481866600</v>
      </c>
      <c r="G91" s="61">
        <f t="shared" si="20"/>
        <v>7960285400</v>
      </c>
      <c r="H91" s="61">
        <f t="shared" si="20"/>
        <v>8470331600</v>
      </c>
      <c r="I91" s="61">
        <f t="shared" si="20"/>
        <v>8688465200</v>
      </c>
      <c r="J91" s="61">
        <f t="shared" si="20"/>
        <v>6056823900</v>
      </c>
      <c r="K91" s="61">
        <f t="shared" si="20"/>
        <v>7897620000</v>
      </c>
      <c r="L91" s="61">
        <f t="shared" si="20"/>
        <v>8751130600</v>
      </c>
      <c r="M91" s="61">
        <f t="shared" si="20"/>
        <v>8613077400</v>
      </c>
      <c r="N91" s="61">
        <f t="shared" si="20"/>
        <v>10288142200</v>
      </c>
      <c r="O91" s="62">
        <f t="shared" si="20"/>
        <v>99295719300</v>
      </c>
    </row>
    <row r="92" spans="1:15" x14ac:dyDescent="0.25">
      <c r="A92" s="63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5"/>
    </row>
    <row r="93" spans="1:15" x14ac:dyDescent="0.25">
      <c r="A93" s="42" t="s">
        <v>82</v>
      </c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4"/>
    </row>
    <row r="94" spans="1:15" x14ac:dyDescent="0.25">
      <c r="A94" s="1">
        <v>1</v>
      </c>
      <c r="B94" s="8" t="s">
        <v>83</v>
      </c>
      <c r="C94" s="58">
        <v>7400615500</v>
      </c>
      <c r="D94" s="58">
        <v>5417887500</v>
      </c>
      <c r="E94" s="58">
        <v>6745571900</v>
      </c>
      <c r="F94" s="58">
        <v>5974887400</v>
      </c>
      <c r="G94" s="58">
        <v>6487421300</v>
      </c>
      <c r="H94" s="58">
        <v>7285704100</v>
      </c>
      <c r="I94" s="58">
        <v>7315139000</v>
      </c>
      <c r="J94" s="58">
        <v>5904878300</v>
      </c>
      <c r="K94" s="58">
        <v>6532972200</v>
      </c>
      <c r="L94" s="58">
        <v>7086079800</v>
      </c>
      <c r="M94" s="58">
        <v>6553216400</v>
      </c>
      <c r="N94" s="58">
        <v>7352809000</v>
      </c>
      <c r="O94" s="59">
        <f>+SUM(C94:N94)</f>
        <v>80057182400</v>
      </c>
    </row>
    <row r="95" spans="1:15" x14ac:dyDescent="0.25">
      <c r="A95" s="1">
        <v>2</v>
      </c>
      <c r="B95" s="8" t="s">
        <v>84</v>
      </c>
      <c r="C95" s="58">
        <v>6602811000</v>
      </c>
      <c r="D95" s="58">
        <v>4740105800</v>
      </c>
      <c r="E95" s="58">
        <v>5864135900</v>
      </c>
      <c r="F95" s="58">
        <v>5270623800</v>
      </c>
      <c r="G95" s="58">
        <v>5677620400</v>
      </c>
      <c r="H95" s="58">
        <v>6361996800</v>
      </c>
      <c r="I95" s="58">
        <v>6591392700</v>
      </c>
      <c r="J95" s="58">
        <v>5239868100</v>
      </c>
      <c r="K95" s="58">
        <v>5829629800</v>
      </c>
      <c r="L95" s="58">
        <v>6358397200</v>
      </c>
      <c r="M95" s="58">
        <v>5773734900</v>
      </c>
      <c r="N95" s="58">
        <v>6435551500</v>
      </c>
      <c r="O95" s="59">
        <f>+SUM(C95:N95)</f>
        <v>70745867900</v>
      </c>
    </row>
    <row r="96" spans="1:15" x14ac:dyDescent="0.25">
      <c r="A96" s="45" t="s">
        <v>25</v>
      </c>
      <c r="B96" s="46"/>
      <c r="C96" s="61">
        <f>+SUM(C94:C95)</f>
        <v>14003426500</v>
      </c>
      <c r="D96" s="61">
        <f t="shared" ref="D96:O96" si="21">+SUM(D94:D95)</f>
        <v>10157993300</v>
      </c>
      <c r="E96" s="61">
        <f t="shared" si="21"/>
        <v>12609707800</v>
      </c>
      <c r="F96" s="61">
        <f t="shared" si="21"/>
        <v>11245511200</v>
      </c>
      <c r="G96" s="61">
        <f t="shared" si="21"/>
        <v>12165041700</v>
      </c>
      <c r="H96" s="61">
        <f t="shared" si="21"/>
        <v>13647700900</v>
      </c>
      <c r="I96" s="61">
        <f t="shared" si="21"/>
        <v>13906531700</v>
      </c>
      <c r="J96" s="61">
        <f t="shared" si="21"/>
        <v>11144746400</v>
      </c>
      <c r="K96" s="61">
        <f t="shared" si="21"/>
        <v>12362602000</v>
      </c>
      <c r="L96" s="61">
        <f t="shared" si="21"/>
        <v>13444477000</v>
      </c>
      <c r="M96" s="61">
        <f t="shared" si="21"/>
        <v>12326951300</v>
      </c>
      <c r="N96" s="61">
        <f t="shared" si="21"/>
        <v>13788360500</v>
      </c>
      <c r="O96" s="62">
        <f t="shared" si="21"/>
        <v>150803050300</v>
      </c>
    </row>
    <row r="97" spans="1:15" x14ac:dyDescent="0.25">
      <c r="A97" s="63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5"/>
    </row>
    <row r="98" spans="1:15" x14ac:dyDescent="0.25">
      <c r="A98" s="42" t="s">
        <v>85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4"/>
    </row>
    <row r="99" spans="1:15" x14ac:dyDescent="0.25">
      <c r="A99" s="1">
        <v>1</v>
      </c>
      <c r="B99" s="2" t="s">
        <v>86</v>
      </c>
      <c r="C99" s="58">
        <v>3531438400</v>
      </c>
      <c r="D99" s="58">
        <v>2896177500</v>
      </c>
      <c r="E99" s="58">
        <v>3233725000</v>
      </c>
      <c r="F99" s="58">
        <v>3131434200</v>
      </c>
      <c r="G99" s="58">
        <v>3319077200</v>
      </c>
      <c r="H99" s="58">
        <v>3308413600</v>
      </c>
      <c r="I99" s="58">
        <v>3459388500</v>
      </c>
      <c r="J99" s="58">
        <v>2989896500</v>
      </c>
      <c r="K99" s="58">
        <v>3356594100</v>
      </c>
      <c r="L99" s="58">
        <v>3468477000</v>
      </c>
      <c r="M99" s="58">
        <v>3386389100</v>
      </c>
      <c r="N99" s="58">
        <v>3733258400</v>
      </c>
      <c r="O99" s="59">
        <f>+SUM(C99:N99)</f>
        <v>39814269500</v>
      </c>
    </row>
    <row r="100" spans="1:15" x14ac:dyDescent="0.25">
      <c r="A100" s="45" t="s">
        <v>25</v>
      </c>
      <c r="B100" s="46"/>
      <c r="C100" s="61">
        <f>+SUM(C99)</f>
        <v>3531438400</v>
      </c>
      <c r="D100" s="61">
        <f t="shared" ref="D100:O100" si="22">+SUM(D99)</f>
        <v>2896177500</v>
      </c>
      <c r="E100" s="61">
        <f t="shared" si="22"/>
        <v>3233725000</v>
      </c>
      <c r="F100" s="61">
        <f t="shared" si="22"/>
        <v>3131434200</v>
      </c>
      <c r="G100" s="61">
        <f t="shared" si="22"/>
        <v>3319077200</v>
      </c>
      <c r="H100" s="61">
        <f t="shared" si="22"/>
        <v>3308413600</v>
      </c>
      <c r="I100" s="61">
        <f t="shared" si="22"/>
        <v>3459388500</v>
      </c>
      <c r="J100" s="61">
        <f t="shared" si="22"/>
        <v>2989896500</v>
      </c>
      <c r="K100" s="61">
        <f t="shared" si="22"/>
        <v>3356594100</v>
      </c>
      <c r="L100" s="61">
        <f t="shared" si="22"/>
        <v>3468477000</v>
      </c>
      <c r="M100" s="61">
        <f t="shared" si="22"/>
        <v>3386389100</v>
      </c>
      <c r="N100" s="61">
        <f t="shared" si="22"/>
        <v>3733258400</v>
      </c>
      <c r="O100" s="62">
        <f t="shared" si="22"/>
        <v>39814269500</v>
      </c>
    </row>
    <row r="101" spans="1:15" x14ac:dyDescent="0.25">
      <c r="A101" s="63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5"/>
    </row>
    <row r="102" spans="1:15" x14ac:dyDescent="0.25">
      <c r="A102" s="42" t="s">
        <v>87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4"/>
    </row>
    <row r="103" spans="1:15" x14ac:dyDescent="0.25">
      <c r="A103" s="1">
        <v>1</v>
      </c>
      <c r="B103" s="2" t="s">
        <v>88</v>
      </c>
      <c r="C103" s="58">
        <v>1272075500</v>
      </c>
      <c r="D103" s="58">
        <v>1131453200</v>
      </c>
      <c r="E103" s="58">
        <v>1260649700</v>
      </c>
      <c r="F103" s="58">
        <v>1245101100</v>
      </c>
      <c r="G103" s="58">
        <v>1328666800</v>
      </c>
      <c r="H103" s="58">
        <v>1313922400</v>
      </c>
      <c r="I103" s="58">
        <v>1367668900</v>
      </c>
      <c r="J103" s="58">
        <v>1348580000</v>
      </c>
      <c r="K103" s="58">
        <v>1325195600</v>
      </c>
      <c r="L103" s="58">
        <v>1373615000</v>
      </c>
      <c r="M103" s="58">
        <v>1367693000</v>
      </c>
      <c r="N103" s="58">
        <v>1469987100</v>
      </c>
      <c r="O103" s="59">
        <f>+SUM(C103:N103)</f>
        <v>15804608300</v>
      </c>
    </row>
    <row r="104" spans="1:15" x14ac:dyDescent="0.25">
      <c r="A104" s="1">
        <v>2</v>
      </c>
      <c r="B104" s="2" t="s">
        <v>89</v>
      </c>
      <c r="C104" s="58">
        <v>1215526500</v>
      </c>
      <c r="D104" s="58">
        <v>885753100</v>
      </c>
      <c r="E104" s="58">
        <v>1015855000</v>
      </c>
      <c r="F104" s="58">
        <v>1056466700</v>
      </c>
      <c r="G104" s="58">
        <v>1109666500</v>
      </c>
      <c r="H104" s="58">
        <v>1095176100</v>
      </c>
      <c r="I104" s="58">
        <v>1088236200</v>
      </c>
      <c r="J104" s="58">
        <v>1033012300</v>
      </c>
      <c r="K104" s="58">
        <v>983943200</v>
      </c>
      <c r="L104" s="58">
        <v>1124111600</v>
      </c>
      <c r="M104" s="58">
        <v>1086046700</v>
      </c>
      <c r="N104" s="58">
        <v>1170128700</v>
      </c>
      <c r="O104" s="59">
        <f>+SUM(C104:N104)</f>
        <v>12863922600</v>
      </c>
    </row>
    <row r="105" spans="1:15" x14ac:dyDescent="0.25">
      <c r="A105" s="45" t="s">
        <v>25</v>
      </c>
      <c r="B105" s="46"/>
      <c r="C105" s="61">
        <f>+SUM(C103:C104)</f>
        <v>2487602000</v>
      </c>
      <c r="D105" s="61">
        <f t="shared" ref="D105:N105" si="23">+SUM(D103:D104)</f>
        <v>2017206300</v>
      </c>
      <c r="E105" s="61">
        <f t="shared" si="23"/>
        <v>2276504700</v>
      </c>
      <c r="F105" s="61">
        <f t="shared" si="23"/>
        <v>2301567800</v>
      </c>
      <c r="G105" s="61">
        <f t="shared" si="23"/>
        <v>2438333300</v>
      </c>
      <c r="H105" s="61">
        <f t="shared" si="23"/>
        <v>2409098500</v>
      </c>
      <c r="I105" s="61">
        <f t="shared" si="23"/>
        <v>2455905100</v>
      </c>
      <c r="J105" s="61">
        <f t="shared" si="23"/>
        <v>2381592300</v>
      </c>
      <c r="K105" s="61">
        <f t="shared" si="23"/>
        <v>2309138800</v>
      </c>
      <c r="L105" s="61">
        <f t="shared" si="23"/>
        <v>2497726600</v>
      </c>
      <c r="M105" s="61">
        <f t="shared" si="23"/>
        <v>2453739700</v>
      </c>
      <c r="N105" s="61">
        <f t="shared" si="23"/>
        <v>2640115800</v>
      </c>
      <c r="O105" s="62">
        <f>+SUM(O103:O104)</f>
        <v>28668530900</v>
      </c>
    </row>
    <row r="106" spans="1:15" x14ac:dyDescent="0.25">
      <c r="A106" s="66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7"/>
    </row>
    <row r="107" spans="1:15" x14ac:dyDescent="0.25">
      <c r="A107" s="42" t="s">
        <v>90</v>
      </c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4"/>
    </row>
    <row r="108" spans="1:15" x14ac:dyDescent="0.25">
      <c r="A108" s="1">
        <v>1</v>
      </c>
      <c r="B108" s="2" t="s">
        <v>91</v>
      </c>
      <c r="C108" s="58">
        <v>1324354600</v>
      </c>
      <c r="D108" s="58">
        <v>1059638000</v>
      </c>
      <c r="E108" s="58">
        <v>1203942400</v>
      </c>
      <c r="F108" s="58">
        <v>1227107300</v>
      </c>
      <c r="G108" s="58">
        <v>1256434800</v>
      </c>
      <c r="H108" s="58">
        <v>1234207100</v>
      </c>
      <c r="I108" s="58">
        <v>1336061300</v>
      </c>
      <c r="J108" s="58">
        <v>801334000</v>
      </c>
      <c r="K108" s="58">
        <v>1182884000</v>
      </c>
      <c r="L108" s="58">
        <v>1269944400</v>
      </c>
      <c r="M108" s="58">
        <v>1237080000</v>
      </c>
      <c r="N108" s="58">
        <v>1435297900</v>
      </c>
      <c r="O108" s="59">
        <f>+SUM(C108:N108)</f>
        <v>14568285800</v>
      </c>
    </row>
    <row r="109" spans="1:15" x14ac:dyDescent="0.25">
      <c r="A109" s="1">
        <v>2</v>
      </c>
      <c r="B109" s="2" t="s">
        <v>92</v>
      </c>
      <c r="C109" s="58">
        <v>750718300</v>
      </c>
      <c r="D109" s="58">
        <v>559884700</v>
      </c>
      <c r="E109" s="58">
        <v>650267200</v>
      </c>
      <c r="F109" s="58">
        <v>673253500</v>
      </c>
      <c r="G109" s="58">
        <v>702070100</v>
      </c>
      <c r="H109" s="58">
        <v>727125800</v>
      </c>
      <c r="I109" s="58">
        <v>796460700</v>
      </c>
      <c r="J109" s="58">
        <v>556082600</v>
      </c>
      <c r="K109" s="58">
        <v>676142400</v>
      </c>
      <c r="L109" s="58">
        <v>751379400</v>
      </c>
      <c r="M109" s="58">
        <v>749179900</v>
      </c>
      <c r="N109" s="58">
        <v>810079100</v>
      </c>
      <c r="O109" s="59">
        <f>+SUM(C109:N109)</f>
        <v>8402643700</v>
      </c>
    </row>
    <row r="110" spans="1:15" x14ac:dyDescent="0.25">
      <c r="A110" s="1">
        <v>3</v>
      </c>
      <c r="B110" s="2" t="s">
        <v>93</v>
      </c>
      <c r="C110" s="58">
        <v>232410100</v>
      </c>
      <c r="D110" s="58">
        <v>133451800</v>
      </c>
      <c r="E110" s="58">
        <v>172966400</v>
      </c>
      <c r="F110" s="58">
        <v>161499000</v>
      </c>
      <c r="G110" s="58">
        <v>169952600</v>
      </c>
      <c r="H110" s="58">
        <v>182692000</v>
      </c>
      <c r="I110" s="58">
        <v>207959000</v>
      </c>
      <c r="J110" s="58">
        <v>126904800</v>
      </c>
      <c r="K110" s="58">
        <v>152203200</v>
      </c>
      <c r="L110" s="58">
        <v>184634200</v>
      </c>
      <c r="M110" s="58">
        <v>183731800</v>
      </c>
      <c r="N110" s="58">
        <v>225600200</v>
      </c>
      <c r="O110" s="59">
        <f>+SUM(C110:N110)</f>
        <v>2134005100</v>
      </c>
    </row>
    <row r="111" spans="1:15" x14ac:dyDescent="0.25">
      <c r="A111" s="45" t="s">
        <v>25</v>
      </c>
      <c r="B111" s="46"/>
      <c r="C111" s="61">
        <f>+SUM(C108:C110)</f>
        <v>2307483000</v>
      </c>
      <c r="D111" s="61">
        <f t="shared" ref="D111:O111" si="24">+SUM(D108:D110)</f>
        <v>1752974500</v>
      </c>
      <c r="E111" s="61">
        <f t="shared" si="24"/>
        <v>2027176000</v>
      </c>
      <c r="F111" s="61">
        <f t="shared" si="24"/>
        <v>2061859800</v>
      </c>
      <c r="G111" s="61">
        <f t="shared" si="24"/>
        <v>2128457500</v>
      </c>
      <c r="H111" s="61">
        <f t="shared" si="24"/>
        <v>2144024900</v>
      </c>
      <c r="I111" s="61">
        <f t="shared" si="24"/>
        <v>2340481000</v>
      </c>
      <c r="J111" s="61">
        <f t="shared" si="24"/>
        <v>1484321400</v>
      </c>
      <c r="K111" s="61">
        <f t="shared" si="24"/>
        <v>2011229600</v>
      </c>
      <c r="L111" s="61">
        <f t="shared" si="24"/>
        <v>2205958000</v>
      </c>
      <c r="M111" s="61">
        <f t="shared" si="24"/>
        <v>2169991700</v>
      </c>
      <c r="N111" s="61">
        <f t="shared" si="24"/>
        <v>2470977200</v>
      </c>
      <c r="O111" s="62">
        <f t="shared" si="24"/>
        <v>25104934600</v>
      </c>
    </row>
    <row r="112" spans="1:15" x14ac:dyDescent="0.25">
      <c r="A112" s="63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5"/>
    </row>
    <row r="113" spans="1:15" x14ac:dyDescent="0.25">
      <c r="A113" s="42" t="s">
        <v>94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4"/>
    </row>
    <row r="114" spans="1:15" x14ac:dyDescent="0.25">
      <c r="A114" s="1">
        <v>1</v>
      </c>
      <c r="B114" s="2" t="s">
        <v>96</v>
      </c>
      <c r="C114" s="58">
        <v>1368524300</v>
      </c>
      <c r="D114" s="58">
        <v>1188317000</v>
      </c>
      <c r="E114" s="58">
        <v>1348862800</v>
      </c>
      <c r="F114" s="58">
        <v>1317849900</v>
      </c>
      <c r="G114" s="58">
        <v>1340304000</v>
      </c>
      <c r="H114" s="58">
        <v>1352220400</v>
      </c>
      <c r="I114" s="58">
        <v>1440091000</v>
      </c>
      <c r="J114" s="58">
        <v>1411878000</v>
      </c>
      <c r="K114" s="58">
        <v>1356047100</v>
      </c>
      <c r="L114" s="58">
        <v>1438714700</v>
      </c>
      <c r="M114" s="58">
        <v>1410534200</v>
      </c>
      <c r="N114" s="58">
        <v>2767925100</v>
      </c>
      <c r="O114" s="59">
        <f>+SUM(C114:N114)</f>
        <v>17741268500</v>
      </c>
    </row>
    <row r="115" spans="1:15" x14ac:dyDescent="0.25">
      <c r="A115" s="1">
        <v>2</v>
      </c>
      <c r="B115" s="2" t="s">
        <v>146</v>
      </c>
      <c r="C115" s="58">
        <v>1383714500</v>
      </c>
      <c r="D115" s="58">
        <v>1179728100</v>
      </c>
      <c r="E115" s="58">
        <v>1243635200</v>
      </c>
      <c r="F115" s="58">
        <v>1211316300</v>
      </c>
      <c r="G115" s="58">
        <v>1214190400</v>
      </c>
      <c r="H115" s="58">
        <v>1204752200</v>
      </c>
      <c r="I115" s="58">
        <v>1209118400</v>
      </c>
      <c r="J115" s="58">
        <v>1123897300</v>
      </c>
      <c r="K115" s="58">
        <v>1203291100</v>
      </c>
      <c r="L115" s="58">
        <v>1244223200</v>
      </c>
      <c r="M115" s="58">
        <v>1233437600</v>
      </c>
      <c r="N115" s="58">
        <v>2447514300</v>
      </c>
      <c r="O115" s="59">
        <f>+SUM(C115:N115)</f>
        <v>15898818600</v>
      </c>
    </row>
    <row r="116" spans="1:15" x14ac:dyDescent="0.25">
      <c r="A116" s="45" t="s">
        <v>25</v>
      </c>
      <c r="B116" s="46"/>
      <c r="C116" s="61">
        <f>+SUM(C114:C115)</f>
        <v>2752238800</v>
      </c>
      <c r="D116" s="61">
        <f t="shared" ref="D116:O116" si="25">+SUM(D114:D115)</f>
        <v>2368045100</v>
      </c>
      <c r="E116" s="61">
        <f t="shared" si="25"/>
        <v>2592498000</v>
      </c>
      <c r="F116" s="61">
        <f t="shared" si="25"/>
        <v>2529166200</v>
      </c>
      <c r="G116" s="61">
        <f t="shared" si="25"/>
        <v>2554494400</v>
      </c>
      <c r="H116" s="61">
        <f t="shared" si="25"/>
        <v>2556972600</v>
      </c>
      <c r="I116" s="61">
        <f t="shared" si="25"/>
        <v>2649209400</v>
      </c>
      <c r="J116" s="61">
        <f t="shared" si="25"/>
        <v>2535775300</v>
      </c>
      <c r="K116" s="61">
        <f t="shared" si="25"/>
        <v>2559338200</v>
      </c>
      <c r="L116" s="61">
        <f t="shared" si="25"/>
        <v>2682937900</v>
      </c>
      <c r="M116" s="61">
        <f t="shared" si="25"/>
        <v>2643971800</v>
      </c>
      <c r="N116" s="61">
        <f t="shared" si="25"/>
        <v>5215439400</v>
      </c>
      <c r="O116" s="62">
        <f t="shared" si="25"/>
        <v>33640087100</v>
      </c>
    </row>
    <row r="117" spans="1:15" x14ac:dyDescent="0.25">
      <c r="A117" s="63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5"/>
    </row>
    <row r="118" spans="1:15" x14ac:dyDescent="0.25">
      <c r="A118" s="42" t="s">
        <v>97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4"/>
    </row>
    <row r="119" spans="1:15" x14ac:dyDescent="0.25">
      <c r="A119" s="1">
        <v>1</v>
      </c>
      <c r="B119" s="8" t="s">
        <v>98</v>
      </c>
      <c r="C119" s="58">
        <v>78114000</v>
      </c>
      <c r="D119" s="58">
        <v>75878000</v>
      </c>
      <c r="E119" s="58">
        <v>77906000</v>
      </c>
      <c r="F119" s="58">
        <v>68788000</v>
      </c>
      <c r="G119" s="58">
        <v>84784000</v>
      </c>
      <c r="H119" s="58">
        <v>75016000</v>
      </c>
      <c r="I119" s="58">
        <v>81176000</v>
      </c>
      <c r="J119" s="58">
        <v>84510000</v>
      </c>
      <c r="K119" s="58">
        <v>81526000</v>
      </c>
      <c r="L119" s="58">
        <v>84362000</v>
      </c>
      <c r="M119" s="58">
        <v>84446000</v>
      </c>
      <c r="N119" s="58">
        <v>83818000</v>
      </c>
      <c r="O119" s="59">
        <f>+SUM(C119:N119)</f>
        <v>960324000</v>
      </c>
    </row>
    <row r="120" spans="1:15" x14ac:dyDescent="0.25">
      <c r="A120" s="1">
        <v>2</v>
      </c>
      <c r="B120" s="8" t="s">
        <v>99</v>
      </c>
      <c r="C120" s="58">
        <v>572664000</v>
      </c>
      <c r="D120" s="58">
        <v>545842000</v>
      </c>
      <c r="E120" s="58">
        <v>575918000</v>
      </c>
      <c r="F120" s="58">
        <v>564230000</v>
      </c>
      <c r="G120" s="58">
        <v>622934000</v>
      </c>
      <c r="H120" s="58">
        <v>572736000</v>
      </c>
      <c r="I120" s="58">
        <v>605232000</v>
      </c>
      <c r="J120" s="58">
        <v>609224000</v>
      </c>
      <c r="K120" s="58">
        <v>586130000</v>
      </c>
      <c r="L120" s="58">
        <v>608812000</v>
      </c>
      <c r="M120" s="58">
        <v>593472000</v>
      </c>
      <c r="N120" s="58">
        <v>597312000</v>
      </c>
      <c r="O120" s="59">
        <f>+SUM(C120:N120)</f>
        <v>7054506000</v>
      </c>
    </row>
    <row r="121" spans="1:15" x14ac:dyDescent="0.25">
      <c r="A121" s="1">
        <v>3</v>
      </c>
      <c r="B121" s="8" t="s">
        <v>100</v>
      </c>
      <c r="C121" s="58">
        <v>1094720100</v>
      </c>
      <c r="D121" s="58">
        <v>872083300</v>
      </c>
      <c r="E121" s="58">
        <v>1071211500</v>
      </c>
      <c r="F121" s="58">
        <v>960651700</v>
      </c>
      <c r="G121" s="58">
        <v>1008464800</v>
      </c>
      <c r="H121" s="58">
        <v>1104303400</v>
      </c>
      <c r="I121" s="58">
        <v>1107929100</v>
      </c>
      <c r="J121" s="58">
        <v>1037630400</v>
      </c>
      <c r="K121" s="58">
        <v>1037474900</v>
      </c>
      <c r="L121" s="58">
        <v>1152611600</v>
      </c>
      <c r="M121" s="58">
        <v>1072537800</v>
      </c>
      <c r="N121" s="58">
        <v>1136129600</v>
      </c>
      <c r="O121" s="59">
        <f>+SUM(C121:N121)</f>
        <v>12655748200</v>
      </c>
    </row>
    <row r="122" spans="1:15" x14ac:dyDescent="0.25">
      <c r="A122" s="45" t="s">
        <v>25</v>
      </c>
      <c r="B122" s="46"/>
      <c r="C122" s="61">
        <f>+SUM(C119:C121)</f>
        <v>1745498100</v>
      </c>
      <c r="D122" s="61">
        <f t="shared" ref="D122:O122" si="26">+SUM(D119:D121)</f>
        <v>1493803300</v>
      </c>
      <c r="E122" s="61">
        <f t="shared" si="26"/>
        <v>1725035500</v>
      </c>
      <c r="F122" s="61">
        <f t="shared" si="26"/>
        <v>1593669700</v>
      </c>
      <c r="G122" s="61">
        <f t="shared" si="26"/>
        <v>1716182800</v>
      </c>
      <c r="H122" s="61">
        <f t="shared" si="26"/>
        <v>1752055400</v>
      </c>
      <c r="I122" s="61">
        <f t="shared" si="26"/>
        <v>1794337100</v>
      </c>
      <c r="J122" s="61">
        <f t="shared" si="26"/>
        <v>1731364400</v>
      </c>
      <c r="K122" s="61">
        <f t="shared" si="26"/>
        <v>1705130900</v>
      </c>
      <c r="L122" s="61">
        <f t="shared" si="26"/>
        <v>1845785600</v>
      </c>
      <c r="M122" s="61">
        <f t="shared" si="26"/>
        <v>1750455800</v>
      </c>
      <c r="N122" s="61">
        <f t="shared" si="26"/>
        <v>1817259600</v>
      </c>
      <c r="O122" s="62">
        <f t="shared" si="26"/>
        <v>20670578200</v>
      </c>
    </row>
    <row r="123" spans="1:15" x14ac:dyDescent="0.25">
      <c r="A123" s="63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5"/>
    </row>
    <row r="124" spans="1:15" x14ac:dyDescent="0.25">
      <c r="A124" s="42" t="s">
        <v>101</v>
      </c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4"/>
    </row>
    <row r="125" spans="1:15" x14ac:dyDescent="0.25">
      <c r="A125" s="1">
        <v>1</v>
      </c>
      <c r="B125" s="2" t="s">
        <v>102</v>
      </c>
      <c r="C125" s="58">
        <v>441812100</v>
      </c>
      <c r="D125" s="58">
        <v>432615700</v>
      </c>
      <c r="E125" s="58">
        <v>712968900</v>
      </c>
      <c r="F125" s="58">
        <v>851482800</v>
      </c>
      <c r="G125" s="58">
        <v>774750500</v>
      </c>
      <c r="H125" s="58">
        <v>819271200</v>
      </c>
      <c r="I125" s="58">
        <v>816673400</v>
      </c>
      <c r="J125" s="58">
        <v>800740000</v>
      </c>
      <c r="K125" s="58">
        <v>692756100</v>
      </c>
      <c r="L125" s="58">
        <v>805449100</v>
      </c>
      <c r="M125" s="58">
        <v>868891400</v>
      </c>
      <c r="N125" s="58">
        <v>877085900</v>
      </c>
      <c r="O125" s="59">
        <f>+SUM(C125:N125)</f>
        <v>8894497100</v>
      </c>
    </row>
    <row r="126" spans="1:15" x14ac:dyDescent="0.25">
      <c r="A126" s="1">
        <v>2</v>
      </c>
      <c r="B126" s="2" t="s">
        <v>103</v>
      </c>
      <c r="C126" s="58">
        <v>464226800</v>
      </c>
      <c r="D126" s="58">
        <v>583032700</v>
      </c>
      <c r="E126" s="58">
        <v>971033200</v>
      </c>
      <c r="F126" s="58">
        <v>1014251600</v>
      </c>
      <c r="G126" s="58">
        <v>1047418500</v>
      </c>
      <c r="H126" s="58">
        <v>1045311100</v>
      </c>
      <c r="I126" s="58">
        <v>1003133600</v>
      </c>
      <c r="J126" s="58">
        <v>1058647300</v>
      </c>
      <c r="K126" s="58">
        <v>1039889100</v>
      </c>
      <c r="L126" s="58">
        <v>1046185700</v>
      </c>
      <c r="M126" s="58">
        <v>1185955700</v>
      </c>
      <c r="N126" s="58">
        <v>1119211300</v>
      </c>
      <c r="O126" s="59">
        <f t="shared" ref="O126:O129" si="27">+SUM(C126:N126)</f>
        <v>11578296600</v>
      </c>
    </row>
    <row r="127" spans="1:15" x14ac:dyDescent="0.25">
      <c r="A127" s="1">
        <v>3</v>
      </c>
      <c r="B127" s="2" t="s">
        <v>104</v>
      </c>
      <c r="C127" s="58">
        <v>865822200</v>
      </c>
      <c r="D127" s="58">
        <v>923470100</v>
      </c>
      <c r="E127" s="58">
        <v>1437883400</v>
      </c>
      <c r="F127" s="58">
        <v>1589623300</v>
      </c>
      <c r="G127" s="58">
        <v>1669370700</v>
      </c>
      <c r="H127" s="58">
        <v>1666262400</v>
      </c>
      <c r="I127" s="58">
        <v>1617467400</v>
      </c>
      <c r="J127" s="58">
        <v>1727880700</v>
      </c>
      <c r="K127" s="58">
        <v>1524234700</v>
      </c>
      <c r="L127" s="58">
        <v>1618417000</v>
      </c>
      <c r="M127" s="58">
        <v>1650576700</v>
      </c>
      <c r="N127" s="58">
        <v>1583212600</v>
      </c>
      <c r="O127" s="59">
        <f t="shared" si="27"/>
        <v>17874221200</v>
      </c>
    </row>
    <row r="128" spans="1:15" x14ac:dyDescent="0.25">
      <c r="A128" s="1">
        <v>4</v>
      </c>
      <c r="B128" s="2" t="s">
        <v>105</v>
      </c>
      <c r="C128" s="58">
        <v>758601600</v>
      </c>
      <c r="D128" s="58">
        <v>917060500</v>
      </c>
      <c r="E128" s="58">
        <v>1545181700</v>
      </c>
      <c r="F128" s="58">
        <v>1687870900</v>
      </c>
      <c r="G128" s="58">
        <v>1700643900</v>
      </c>
      <c r="H128" s="58">
        <v>1717637500</v>
      </c>
      <c r="I128" s="58">
        <v>1679296100</v>
      </c>
      <c r="J128" s="58">
        <v>1724457100</v>
      </c>
      <c r="K128" s="58">
        <v>1721756200</v>
      </c>
      <c r="L128" s="58">
        <v>1686636000</v>
      </c>
      <c r="M128" s="58">
        <v>1794160400</v>
      </c>
      <c r="N128" s="58">
        <v>1766740000</v>
      </c>
      <c r="O128" s="59">
        <f t="shared" si="27"/>
        <v>18700041900</v>
      </c>
    </row>
    <row r="129" spans="1:15" x14ac:dyDescent="0.25">
      <c r="A129" s="1">
        <v>5</v>
      </c>
      <c r="B129" s="2" t="s">
        <v>139</v>
      </c>
      <c r="C129" s="9" t="s">
        <v>131</v>
      </c>
      <c r="D129" s="9" t="s">
        <v>131</v>
      </c>
      <c r="E129" s="9" t="s">
        <v>131</v>
      </c>
      <c r="F129" s="9" t="s">
        <v>131</v>
      </c>
      <c r="G129" s="9" t="s">
        <v>131</v>
      </c>
      <c r="H129" s="9" t="s">
        <v>131</v>
      </c>
      <c r="I129" s="9" t="s">
        <v>131</v>
      </c>
      <c r="J129" s="9" t="s">
        <v>131</v>
      </c>
      <c r="K129" s="9" t="s">
        <v>131</v>
      </c>
      <c r="L129" s="69">
        <v>990475400</v>
      </c>
      <c r="M129" s="69">
        <v>949284600</v>
      </c>
      <c r="N129" s="69">
        <v>1089824100</v>
      </c>
      <c r="O129" s="59">
        <f t="shared" si="27"/>
        <v>3029584100</v>
      </c>
    </row>
    <row r="130" spans="1:15" x14ac:dyDescent="0.25">
      <c r="A130" s="45" t="s">
        <v>25</v>
      </c>
      <c r="B130" s="46"/>
      <c r="C130" s="61">
        <f>+SUM(C125:C128)</f>
        <v>2530462700</v>
      </c>
      <c r="D130" s="61">
        <f t="shared" ref="D130:O130" si="28">+SUM(D125:D128)</f>
        <v>2856179000</v>
      </c>
      <c r="E130" s="61">
        <f t="shared" si="28"/>
        <v>4667067200</v>
      </c>
      <c r="F130" s="61">
        <f t="shared" si="28"/>
        <v>5143228600</v>
      </c>
      <c r="G130" s="61">
        <f t="shared" si="28"/>
        <v>5192183600</v>
      </c>
      <c r="H130" s="61">
        <f t="shared" si="28"/>
        <v>5248482200</v>
      </c>
      <c r="I130" s="61">
        <f t="shared" si="28"/>
        <v>5116570500</v>
      </c>
      <c r="J130" s="61">
        <f t="shared" si="28"/>
        <v>5311725100</v>
      </c>
      <c r="K130" s="61">
        <f t="shared" si="28"/>
        <v>4978636100</v>
      </c>
      <c r="L130" s="61">
        <f t="shared" si="28"/>
        <v>5156687800</v>
      </c>
      <c r="M130" s="61">
        <f t="shared" si="28"/>
        <v>5499584200</v>
      </c>
      <c r="N130" s="61">
        <f t="shared" si="28"/>
        <v>5346249800</v>
      </c>
      <c r="O130" s="62">
        <f t="shared" si="28"/>
        <v>57047056800</v>
      </c>
    </row>
    <row r="131" spans="1:15" x14ac:dyDescent="0.25">
      <c r="A131" s="63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5"/>
    </row>
    <row r="132" spans="1:15" x14ac:dyDescent="0.25">
      <c r="A132" s="42" t="s">
        <v>106</v>
      </c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4"/>
    </row>
    <row r="133" spans="1:15" x14ac:dyDescent="0.25">
      <c r="A133" s="1">
        <v>1</v>
      </c>
      <c r="B133" s="10" t="s">
        <v>107</v>
      </c>
      <c r="C133" s="58">
        <v>4629074000</v>
      </c>
      <c r="D133" s="58">
        <v>3720051000</v>
      </c>
      <c r="E133" s="58">
        <v>4145794000</v>
      </c>
      <c r="F133" s="58">
        <v>4266869500</v>
      </c>
      <c r="G133" s="58">
        <v>4420679600</v>
      </c>
      <c r="H133" s="58">
        <v>4497769100</v>
      </c>
      <c r="I133" s="58">
        <v>4772037100</v>
      </c>
      <c r="J133" s="58">
        <v>4037992400</v>
      </c>
      <c r="K133" s="58">
        <v>4440709600</v>
      </c>
      <c r="L133" s="58">
        <v>4623936000</v>
      </c>
      <c r="M133" s="58">
        <v>4345897200</v>
      </c>
      <c r="N133" s="58">
        <v>4891027900</v>
      </c>
      <c r="O133" s="59">
        <f t="shared" ref="O133:O134" si="29">+SUM(C133:N133)</f>
        <v>52791837400</v>
      </c>
    </row>
    <row r="134" spans="1:15" x14ac:dyDescent="0.25">
      <c r="A134" s="1">
        <v>2</v>
      </c>
      <c r="B134" s="10" t="s">
        <v>108</v>
      </c>
      <c r="C134" s="58">
        <v>3486478300</v>
      </c>
      <c r="D134" s="58">
        <v>2772771800</v>
      </c>
      <c r="E134" s="58">
        <v>3172042400</v>
      </c>
      <c r="F134" s="58">
        <v>3165123500</v>
      </c>
      <c r="G134" s="58">
        <v>3263240500</v>
      </c>
      <c r="H134" s="58">
        <v>3346329500</v>
      </c>
      <c r="I134" s="58">
        <v>3562127900</v>
      </c>
      <c r="J134" s="58">
        <v>3046613300</v>
      </c>
      <c r="K134" s="58">
        <v>3400420700</v>
      </c>
      <c r="L134" s="58">
        <v>3371617700</v>
      </c>
      <c r="M134" s="58">
        <v>3167355700</v>
      </c>
      <c r="N134" s="58">
        <v>3530009900</v>
      </c>
      <c r="O134" s="59">
        <f t="shared" si="29"/>
        <v>39284131200</v>
      </c>
    </row>
    <row r="135" spans="1:15" x14ac:dyDescent="0.25">
      <c r="A135" s="45" t="s">
        <v>25</v>
      </c>
      <c r="B135" s="46"/>
      <c r="C135" s="61">
        <f>+SUM(C133:C134)</f>
        <v>8115552300</v>
      </c>
      <c r="D135" s="61">
        <f t="shared" ref="D135:O135" si="30">+SUM(D133:D134)</f>
        <v>6492822800</v>
      </c>
      <c r="E135" s="61">
        <f t="shared" si="30"/>
        <v>7317836400</v>
      </c>
      <c r="F135" s="61">
        <f t="shared" si="30"/>
        <v>7431993000</v>
      </c>
      <c r="G135" s="61">
        <f t="shared" si="30"/>
        <v>7683920100</v>
      </c>
      <c r="H135" s="61">
        <f t="shared" si="30"/>
        <v>7844098600</v>
      </c>
      <c r="I135" s="61">
        <f t="shared" si="30"/>
        <v>8334165000</v>
      </c>
      <c r="J135" s="61">
        <f t="shared" si="30"/>
        <v>7084605700</v>
      </c>
      <c r="K135" s="61">
        <f t="shared" si="30"/>
        <v>7841130300</v>
      </c>
      <c r="L135" s="61">
        <f t="shared" si="30"/>
        <v>7995553700</v>
      </c>
      <c r="M135" s="61">
        <f t="shared" si="30"/>
        <v>7513252900</v>
      </c>
      <c r="N135" s="61">
        <f t="shared" si="30"/>
        <v>8421037800</v>
      </c>
      <c r="O135" s="62">
        <f t="shared" si="30"/>
        <v>92075968600</v>
      </c>
    </row>
    <row r="136" spans="1:15" x14ac:dyDescent="0.25">
      <c r="A136" s="63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5"/>
    </row>
    <row r="137" spans="1:15" x14ac:dyDescent="0.25">
      <c r="A137" s="42" t="s">
        <v>109</v>
      </c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4"/>
    </row>
    <row r="138" spans="1:15" x14ac:dyDescent="0.25">
      <c r="A138" s="1">
        <v>1</v>
      </c>
      <c r="B138" s="2" t="s">
        <v>110</v>
      </c>
      <c r="C138" s="58">
        <v>2349690900</v>
      </c>
      <c r="D138" s="58">
        <v>1945716700</v>
      </c>
      <c r="E138" s="58">
        <v>2143150900</v>
      </c>
      <c r="F138" s="58">
        <v>2149519300</v>
      </c>
      <c r="G138" s="58">
        <v>2138200500</v>
      </c>
      <c r="H138" s="58">
        <v>2099787000</v>
      </c>
      <c r="I138" s="58">
        <v>2356188600</v>
      </c>
      <c r="J138" s="58">
        <v>2322320400</v>
      </c>
      <c r="K138" s="58">
        <v>2187289700</v>
      </c>
      <c r="L138" s="58">
        <v>2322668000</v>
      </c>
      <c r="M138" s="58">
        <v>2128899400</v>
      </c>
      <c r="N138" s="58">
        <v>2231425100</v>
      </c>
      <c r="O138" s="59">
        <f t="shared" ref="O138" si="31">+SUM(C138:N138)</f>
        <v>26374856500</v>
      </c>
    </row>
    <row r="139" spans="1:15" x14ac:dyDescent="0.25">
      <c r="A139" s="1">
        <v>2</v>
      </c>
      <c r="B139" s="2" t="s">
        <v>111</v>
      </c>
      <c r="C139" s="58">
        <v>2603031900</v>
      </c>
      <c r="D139" s="58">
        <v>2150640100</v>
      </c>
      <c r="E139" s="58">
        <v>2224687500</v>
      </c>
      <c r="F139" s="58">
        <v>2362475600</v>
      </c>
      <c r="G139" s="58">
        <v>2378113100</v>
      </c>
      <c r="H139" s="58">
        <v>2319837000</v>
      </c>
      <c r="I139" s="58">
        <v>2670455500</v>
      </c>
      <c r="J139" s="58">
        <v>2723300300</v>
      </c>
      <c r="K139" s="58">
        <v>2426556900</v>
      </c>
      <c r="L139" s="58">
        <v>2581080600</v>
      </c>
      <c r="M139" s="58">
        <v>2370637000</v>
      </c>
      <c r="N139" s="58">
        <v>2529544400</v>
      </c>
      <c r="O139" s="59">
        <f>+SUM(C139:N139)</f>
        <v>29340359900</v>
      </c>
    </row>
    <row r="140" spans="1:15" x14ac:dyDescent="0.25">
      <c r="A140" s="1">
        <v>3</v>
      </c>
      <c r="B140" s="2" t="s">
        <v>112</v>
      </c>
      <c r="C140" s="58">
        <v>2251026100</v>
      </c>
      <c r="D140" s="58">
        <v>1837693100</v>
      </c>
      <c r="E140" s="58">
        <v>1901427800</v>
      </c>
      <c r="F140" s="58">
        <v>2024567400</v>
      </c>
      <c r="G140" s="58">
        <v>2039088100</v>
      </c>
      <c r="H140" s="58">
        <v>1998660500</v>
      </c>
      <c r="I140" s="58">
        <v>2343029400</v>
      </c>
      <c r="J140" s="58">
        <v>2363570000</v>
      </c>
      <c r="K140" s="58">
        <v>2057225900</v>
      </c>
      <c r="L140" s="58">
        <v>2212842400</v>
      </c>
      <c r="M140" s="58">
        <v>2009795000</v>
      </c>
      <c r="N140" s="58">
        <v>2097861500</v>
      </c>
      <c r="O140" s="59">
        <f t="shared" ref="O140:O142" si="32">+SUM(C140:N140)</f>
        <v>25136787200</v>
      </c>
    </row>
    <row r="141" spans="1:15" x14ac:dyDescent="0.25">
      <c r="A141" s="1">
        <v>4</v>
      </c>
      <c r="B141" s="2" t="s">
        <v>113</v>
      </c>
      <c r="C141" s="58">
        <v>2748463500</v>
      </c>
      <c r="D141" s="58">
        <v>2100399100</v>
      </c>
      <c r="E141" s="58">
        <v>2259747200</v>
      </c>
      <c r="F141" s="58">
        <v>2400623100</v>
      </c>
      <c r="G141" s="58">
        <v>2468974300</v>
      </c>
      <c r="H141" s="58">
        <v>2403870900</v>
      </c>
      <c r="I141" s="58">
        <v>2673323200</v>
      </c>
      <c r="J141" s="58">
        <v>2640210100</v>
      </c>
      <c r="K141" s="58">
        <v>2331765700</v>
      </c>
      <c r="L141" s="58">
        <v>2603183800</v>
      </c>
      <c r="M141" s="58">
        <v>2396925300</v>
      </c>
      <c r="N141" s="58">
        <v>2552095900</v>
      </c>
      <c r="O141" s="59">
        <f t="shared" si="32"/>
        <v>29579582100</v>
      </c>
    </row>
    <row r="142" spans="1:15" x14ac:dyDescent="0.25">
      <c r="A142" s="1">
        <v>5</v>
      </c>
      <c r="B142" s="2" t="s">
        <v>114</v>
      </c>
      <c r="C142" s="58">
        <v>2493714100</v>
      </c>
      <c r="D142" s="58">
        <v>1863011800</v>
      </c>
      <c r="E142" s="58">
        <v>2057711400</v>
      </c>
      <c r="F142" s="58">
        <v>2176162900</v>
      </c>
      <c r="G142" s="58">
        <v>2186859900</v>
      </c>
      <c r="H142" s="58">
        <v>2128231800</v>
      </c>
      <c r="I142" s="58">
        <v>2374985000</v>
      </c>
      <c r="J142" s="58">
        <v>2340159900</v>
      </c>
      <c r="K142" s="58">
        <v>2116103300</v>
      </c>
      <c r="L142" s="58">
        <v>2407705100</v>
      </c>
      <c r="M142" s="58">
        <v>2203767300</v>
      </c>
      <c r="N142" s="58">
        <v>2360242100</v>
      </c>
      <c r="O142" s="59">
        <f t="shared" si="32"/>
        <v>26708654600</v>
      </c>
    </row>
    <row r="143" spans="1:15" x14ac:dyDescent="0.25">
      <c r="A143" s="45" t="s">
        <v>25</v>
      </c>
      <c r="B143" s="46"/>
      <c r="C143" s="61">
        <f>+SUM(C138:C142)</f>
        <v>12445926500</v>
      </c>
      <c r="D143" s="61">
        <f t="shared" ref="D143:O143" si="33">+SUM(D138:D142)</f>
        <v>9897460800</v>
      </c>
      <c r="E143" s="61">
        <f t="shared" si="33"/>
        <v>10586724800</v>
      </c>
      <c r="F143" s="61">
        <f t="shared" si="33"/>
        <v>11113348300</v>
      </c>
      <c r="G143" s="61">
        <f t="shared" si="33"/>
        <v>11211235900</v>
      </c>
      <c r="H143" s="61">
        <f t="shared" si="33"/>
        <v>10950387200</v>
      </c>
      <c r="I143" s="61">
        <f t="shared" si="33"/>
        <v>12417981700</v>
      </c>
      <c r="J143" s="61">
        <f t="shared" si="33"/>
        <v>12389560700</v>
      </c>
      <c r="K143" s="61">
        <f t="shared" si="33"/>
        <v>11118941500</v>
      </c>
      <c r="L143" s="61">
        <f t="shared" si="33"/>
        <v>12127479900</v>
      </c>
      <c r="M143" s="61">
        <f t="shared" si="33"/>
        <v>11110024000</v>
      </c>
      <c r="N143" s="61">
        <f t="shared" si="33"/>
        <v>11771169000</v>
      </c>
      <c r="O143" s="62">
        <f t="shared" si="33"/>
        <v>137140240300</v>
      </c>
    </row>
    <row r="144" spans="1:15" x14ac:dyDescent="0.25">
      <c r="A144" s="63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5"/>
    </row>
    <row r="145" spans="1:15" x14ac:dyDescent="0.25">
      <c r="A145" s="42" t="s">
        <v>115</v>
      </c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4"/>
    </row>
    <row r="146" spans="1:15" x14ac:dyDescent="0.25">
      <c r="A146" s="1">
        <v>1</v>
      </c>
      <c r="B146" s="2" t="s">
        <v>116</v>
      </c>
      <c r="C146" s="58">
        <v>2284752100</v>
      </c>
      <c r="D146" s="58">
        <v>1727407100</v>
      </c>
      <c r="E146" s="58">
        <v>1877351800</v>
      </c>
      <c r="F146" s="58">
        <v>2019243600</v>
      </c>
      <c r="G146" s="58">
        <v>2028701600</v>
      </c>
      <c r="H146" s="58">
        <v>1956369400</v>
      </c>
      <c r="I146" s="58">
        <v>2180288800</v>
      </c>
      <c r="J146" s="58">
        <v>2126631000</v>
      </c>
      <c r="K146" s="58">
        <v>1974134300</v>
      </c>
      <c r="L146" s="58">
        <v>2225455300</v>
      </c>
      <c r="M146" s="58">
        <v>2042730100</v>
      </c>
      <c r="N146" s="58">
        <v>2110849800</v>
      </c>
      <c r="O146" s="59">
        <f>+SUM(C146:N146)</f>
        <v>24553914900</v>
      </c>
    </row>
    <row r="147" spans="1:15" x14ac:dyDescent="0.25">
      <c r="A147" s="1">
        <v>2</v>
      </c>
      <c r="B147" s="2" t="s">
        <v>117</v>
      </c>
      <c r="C147" s="58">
        <v>2011650700</v>
      </c>
      <c r="D147" s="58">
        <v>1473581700</v>
      </c>
      <c r="E147" s="58">
        <v>1586704300</v>
      </c>
      <c r="F147" s="58">
        <v>1691971500</v>
      </c>
      <c r="G147" s="58">
        <v>1700857300</v>
      </c>
      <c r="H147" s="58">
        <v>1659821700</v>
      </c>
      <c r="I147" s="58">
        <v>1808207600</v>
      </c>
      <c r="J147" s="58">
        <v>1765341700</v>
      </c>
      <c r="K147" s="58">
        <v>1693884400</v>
      </c>
      <c r="L147" s="58">
        <v>1962826600</v>
      </c>
      <c r="M147" s="58">
        <v>1816859300</v>
      </c>
      <c r="N147" s="58">
        <v>1941143300</v>
      </c>
      <c r="O147" s="59">
        <f>+SUM(C147:N147)</f>
        <v>21112850100</v>
      </c>
    </row>
    <row r="148" spans="1:15" x14ac:dyDescent="0.25">
      <c r="A148" s="1">
        <v>3</v>
      </c>
      <c r="B148" s="2" t="s">
        <v>118</v>
      </c>
      <c r="C148" s="58">
        <v>2137489100</v>
      </c>
      <c r="D148" s="58">
        <v>1582165300</v>
      </c>
      <c r="E148" s="58">
        <v>1707831800</v>
      </c>
      <c r="F148" s="58">
        <v>1809646900</v>
      </c>
      <c r="G148" s="58">
        <v>1833675500</v>
      </c>
      <c r="H148" s="58">
        <v>1803038300</v>
      </c>
      <c r="I148" s="58">
        <v>1946572900</v>
      </c>
      <c r="J148" s="58">
        <v>1908134400</v>
      </c>
      <c r="K148" s="58">
        <v>1813383600</v>
      </c>
      <c r="L148" s="58">
        <v>2068661100</v>
      </c>
      <c r="M148" s="58">
        <v>1923590300</v>
      </c>
      <c r="N148" s="58">
        <v>2087424100</v>
      </c>
      <c r="O148" s="59">
        <f t="shared" ref="O148:O151" si="34">+SUM(C148:N148)</f>
        <v>22621613300</v>
      </c>
    </row>
    <row r="149" spans="1:15" x14ac:dyDescent="0.25">
      <c r="A149" s="1">
        <v>4</v>
      </c>
      <c r="B149" s="2" t="s">
        <v>119</v>
      </c>
      <c r="C149" s="58">
        <v>972249400</v>
      </c>
      <c r="D149" s="58">
        <v>649520700</v>
      </c>
      <c r="E149" s="58">
        <v>743154500</v>
      </c>
      <c r="F149" s="58">
        <v>808904300</v>
      </c>
      <c r="G149" s="58">
        <v>791853200</v>
      </c>
      <c r="H149" s="58">
        <v>780142300</v>
      </c>
      <c r="I149" s="58">
        <v>901065500</v>
      </c>
      <c r="J149" s="58">
        <v>880072500</v>
      </c>
      <c r="K149" s="58">
        <v>743556900</v>
      </c>
      <c r="L149" s="58">
        <v>781588200</v>
      </c>
      <c r="M149" s="58">
        <v>734227800</v>
      </c>
      <c r="N149" s="58">
        <v>701298200</v>
      </c>
      <c r="O149" s="59">
        <f t="shared" si="34"/>
        <v>9487633500</v>
      </c>
    </row>
    <row r="150" spans="1:15" x14ac:dyDescent="0.25">
      <c r="A150" s="1">
        <v>5</v>
      </c>
      <c r="B150" s="2" t="s">
        <v>120</v>
      </c>
      <c r="C150" s="58">
        <v>972540100</v>
      </c>
      <c r="D150" s="58">
        <v>683935100</v>
      </c>
      <c r="E150" s="58">
        <v>769120100</v>
      </c>
      <c r="F150" s="58">
        <v>839820900</v>
      </c>
      <c r="G150" s="58">
        <v>823588400</v>
      </c>
      <c r="H150" s="58">
        <v>799714200</v>
      </c>
      <c r="I150" s="58">
        <v>901290400</v>
      </c>
      <c r="J150" s="58">
        <v>888320400</v>
      </c>
      <c r="K150" s="58">
        <v>776911800</v>
      </c>
      <c r="L150" s="58">
        <v>811919900</v>
      </c>
      <c r="M150" s="58">
        <v>769104600</v>
      </c>
      <c r="N150" s="58">
        <v>744274900</v>
      </c>
      <c r="O150" s="59">
        <f t="shared" si="34"/>
        <v>9780540800</v>
      </c>
    </row>
    <row r="151" spans="1:15" x14ac:dyDescent="0.25">
      <c r="A151" s="1">
        <v>6</v>
      </c>
      <c r="B151" s="2" t="s">
        <v>121</v>
      </c>
      <c r="C151" s="58">
        <v>674242500</v>
      </c>
      <c r="D151" s="58">
        <v>551092200</v>
      </c>
      <c r="E151" s="58">
        <v>625394900</v>
      </c>
      <c r="F151" s="58">
        <v>626401500</v>
      </c>
      <c r="G151" s="58">
        <v>626490700</v>
      </c>
      <c r="H151" s="58">
        <v>619548200</v>
      </c>
      <c r="I151" s="58">
        <v>646040200</v>
      </c>
      <c r="J151" s="58">
        <v>622070400</v>
      </c>
      <c r="K151" s="58">
        <v>581954300</v>
      </c>
      <c r="L151" s="58">
        <v>637852400</v>
      </c>
      <c r="M151" s="58">
        <v>653358000</v>
      </c>
      <c r="N151" s="58">
        <v>754290900</v>
      </c>
      <c r="O151" s="59">
        <f t="shared" si="34"/>
        <v>7618736200</v>
      </c>
    </row>
    <row r="152" spans="1:15" x14ac:dyDescent="0.25">
      <c r="A152" s="45" t="s">
        <v>25</v>
      </c>
      <c r="B152" s="46"/>
      <c r="C152" s="61">
        <f>+SUM(C146:C151)</f>
        <v>9052923900</v>
      </c>
      <c r="D152" s="61">
        <f t="shared" ref="D152:O152" si="35">+SUM(D146:D151)</f>
        <v>6667702100</v>
      </c>
      <c r="E152" s="61">
        <f t="shared" si="35"/>
        <v>7309557400</v>
      </c>
      <c r="F152" s="61">
        <f t="shared" si="35"/>
        <v>7795988700</v>
      </c>
      <c r="G152" s="61">
        <f t="shared" si="35"/>
        <v>7805166700</v>
      </c>
      <c r="H152" s="61">
        <f t="shared" si="35"/>
        <v>7618634100</v>
      </c>
      <c r="I152" s="61">
        <f t="shared" si="35"/>
        <v>8383465400</v>
      </c>
      <c r="J152" s="61">
        <f t="shared" si="35"/>
        <v>8190570400</v>
      </c>
      <c r="K152" s="61">
        <f t="shared" si="35"/>
        <v>7583825300</v>
      </c>
      <c r="L152" s="61">
        <f t="shared" si="35"/>
        <v>8488303500</v>
      </c>
      <c r="M152" s="61">
        <f t="shared" si="35"/>
        <v>7939870100</v>
      </c>
      <c r="N152" s="61">
        <f t="shared" si="35"/>
        <v>8339281200</v>
      </c>
      <c r="O152" s="62">
        <f t="shared" si="35"/>
        <v>95175288800</v>
      </c>
    </row>
    <row r="153" spans="1:15" x14ac:dyDescent="0.25">
      <c r="A153" s="66"/>
      <c r="B153" s="67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7"/>
    </row>
    <row r="154" spans="1:15" x14ac:dyDescent="0.25">
      <c r="A154" s="42" t="s">
        <v>122</v>
      </c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4"/>
    </row>
    <row r="155" spans="1:15" x14ac:dyDescent="0.25">
      <c r="A155" s="1">
        <v>1</v>
      </c>
      <c r="B155" s="2" t="s">
        <v>123</v>
      </c>
      <c r="C155" s="58">
        <v>713661400</v>
      </c>
      <c r="D155" s="58">
        <v>529059200</v>
      </c>
      <c r="E155" s="58">
        <v>591228700</v>
      </c>
      <c r="F155" s="58">
        <v>545109700</v>
      </c>
      <c r="G155" s="58">
        <v>563501000</v>
      </c>
      <c r="H155" s="58">
        <v>580711200</v>
      </c>
      <c r="I155" s="58">
        <v>535784350</v>
      </c>
      <c r="J155" s="58">
        <v>473515500</v>
      </c>
      <c r="K155" s="58">
        <v>527046000</v>
      </c>
      <c r="L155" s="58">
        <v>603212400</v>
      </c>
      <c r="M155" s="58">
        <v>672708700</v>
      </c>
      <c r="N155" s="58">
        <v>739681500</v>
      </c>
      <c r="O155" s="59">
        <f t="shared" ref="O155:O156" si="36">+SUM(C155:N155)</f>
        <v>7075219650</v>
      </c>
    </row>
    <row r="156" spans="1:15" x14ac:dyDescent="0.25">
      <c r="A156" s="1">
        <v>2</v>
      </c>
      <c r="B156" s="2" t="s">
        <v>124</v>
      </c>
      <c r="C156" s="58">
        <v>392947400</v>
      </c>
      <c r="D156" s="58">
        <v>384614500</v>
      </c>
      <c r="E156" s="58">
        <v>408925100</v>
      </c>
      <c r="F156" s="58">
        <v>417419900</v>
      </c>
      <c r="G156" s="58">
        <v>392112400</v>
      </c>
      <c r="H156" s="58">
        <v>331012000</v>
      </c>
      <c r="I156" s="58">
        <v>392331100</v>
      </c>
      <c r="J156" s="58">
        <v>385552500</v>
      </c>
      <c r="K156" s="58">
        <v>336429900</v>
      </c>
      <c r="L156" s="58">
        <v>366230600</v>
      </c>
      <c r="M156" s="58">
        <v>362070500</v>
      </c>
      <c r="N156" s="58">
        <v>403538300</v>
      </c>
      <c r="O156" s="59">
        <f t="shared" si="36"/>
        <v>4573184200</v>
      </c>
    </row>
    <row r="157" spans="1:15" x14ac:dyDescent="0.25">
      <c r="A157" s="45" t="s">
        <v>25</v>
      </c>
      <c r="B157" s="46"/>
      <c r="C157" s="61">
        <f>+SUM(C155:C156)</f>
        <v>1106608800</v>
      </c>
      <c r="D157" s="61">
        <f t="shared" ref="D157:O157" si="37">+SUM(D155:D156)</f>
        <v>913673700</v>
      </c>
      <c r="E157" s="61">
        <f t="shared" si="37"/>
        <v>1000153800</v>
      </c>
      <c r="F157" s="61">
        <f t="shared" si="37"/>
        <v>962529600</v>
      </c>
      <c r="G157" s="61">
        <f t="shared" si="37"/>
        <v>955613400</v>
      </c>
      <c r="H157" s="61">
        <f t="shared" si="37"/>
        <v>911723200</v>
      </c>
      <c r="I157" s="61">
        <f t="shared" si="37"/>
        <v>928115450</v>
      </c>
      <c r="J157" s="61">
        <f t="shared" si="37"/>
        <v>859068000</v>
      </c>
      <c r="K157" s="61">
        <f t="shared" si="37"/>
        <v>863475900</v>
      </c>
      <c r="L157" s="61">
        <f t="shared" si="37"/>
        <v>969443000</v>
      </c>
      <c r="M157" s="61">
        <f t="shared" si="37"/>
        <v>1034779200</v>
      </c>
      <c r="N157" s="61">
        <f t="shared" si="37"/>
        <v>1143219800</v>
      </c>
      <c r="O157" s="62">
        <f t="shared" si="37"/>
        <v>11648403850</v>
      </c>
    </row>
    <row r="158" spans="1:15" x14ac:dyDescent="0.25">
      <c r="A158" s="66"/>
      <c r="B158" s="67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7"/>
    </row>
    <row r="159" spans="1:15" x14ac:dyDescent="0.25">
      <c r="A159" s="42" t="s">
        <v>147</v>
      </c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4"/>
    </row>
    <row r="160" spans="1:15" x14ac:dyDescent="0.25">
      <c r="A160" s="1">
        <v>1</v>
      </c>
      <c r="B160" s="2" t="s">
        <v>148</v>
      </c>
      <c r="C160" s="70" t="s">
        <v>131</v>
      </c>
      <c r="D160" s="70" t="s">
        <v>131</v>
      </c>
      <c r="E160" s="70" t="s">
        <v>131</v>
      </c>
      <c r="F160" s="70" t="s">
        <v>131</v>
      </c>
      <c r="G160" s="70" t="s">
        <v>131</v>
      </c>
      <c r="H160" s="70" t="s">
        <v>131</v>
      </c>
      <c r="I160" s="70" t="s">
        <v>131</v>
      </c>
      <c r="J160" s="70" t="s">
        <v>131</v>
      </c>
      <c r="K160" s="70" t="s">
        <v>131</v>
      </c>
      <c r="L160" s="70" t="s">
        <v>131</v>
      </c>
      <c r="M160" s="70" t="s">
        <v>131</v>
      </c>
      <c r="N160" s="58">
        <v>1219576800</v>
      </c>
      <c r="O160" s="59">
        <f t="shared" ref="O160" si="38">+SUM(C160:N160)</f>
        <v>1219576800</v>
      </c>
    </row>
    <row r="161" spans="1:15" x14ac:dyDescent="0.25">
      <c r="A161" s="45" t="s">
        <v>25</v>
      </c>
      <c r="B161" s="46"/>
      <c r="C161" s="61">
        <f>+SUM(C160:O160)</f>
        <v>2439153600</v>
      </c>
      <c r="D161" s="61">
        <f t="shared" ref="D161:O161" si="39">+SUM(D160:P160)</f>
        <v>2439153600</v>
      </c>
      <c r="E161" s="61">
        <f t="shared" si="39"/>
        <v>2439153600</v>
      </c>
      <c r="F161" s="61">
        <f t="shared" si="39"/>
        <v>2439153600</v>
      </c>
      <c r="G161" s="61">
        <f t="shared" si="39"/>
        <v>2439153600</v>
      </c>
      <c r="H161" s="61">
        <f t="shared" si="39"/>
        <v>2439153600</v>
      </c>
      <c r="I161" s="61">
        <f t="shared" si="39"/>
        <v>2439153600</v>
      </c>
      <c r="J161" s="61">
        <f t="shared" si="39"/>
        <v>2439153600</v>
      </c>
      <c r="K161" s="61">
        <f t="shared" si="39"/>
        <v>2439153600</v>
      </c>
      <c r="L161" s="61">
        <f t="shared" si="39"/>
        <v>2439153600</v>
      </c>
      <c r="M161" s="61">
        <f t="shared" si="39"/>
        <v>2439153600</v>
      </c>
      <c r="N161" s="61">
        <f t="shared" si="39"/>
        <v>2439153600</v>
      </c>
      <c r="O161" s="62">
        <f t="shared" si="39"/>
        <v>1219576800</v>
      </c>
    </row>
    <row r="162" spans="1:15" x14ac:dyDescent="0.25">
      <c r="A162" s="71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3"/>
    </row>
    <row r="163" spans="1:15" x14ac:dyDescent="0.25">
      <c r="A163" s="42" t="s">
        <v>141</v>
      </c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4"/>
    </row>
    <row r="164" spans="1:15" x14ac:dyDescent="0.25">
      <c r="A164" s="1">
        <v>1</v>
      </c>
      <c r="B164" s="2" t="s">
        <v>125</v>
      </c>
      <c r="C164" s="58">
        <v>2164051100</v>
      </c>
      <c r="D164" s="58">
        <v>1691664500</v>
      </c>
      <c r="E164" s="58">
        <v>2039685250</v>
      </c>
      <c r="F164" s="58">
        <v>1796158950</v>
      </c>
      <c r="G164" s="58">
        <v>1939621950</v>
      </c>
      <c r="H164" s="58">
        <v>2023108600</v>
      </c>
      <c r="I164" s="58">
        <v>2080519050</v>
      </c>
      <c r="J164" s="58">
        <v>1582975550</v>
      </c>
      <c r="K164" s="58">
        <v>1867727400</v>
      </c>
      <c r="L164" s="58">
        <v>2010486750</v>
      </c>
      <c r="M164" s="58">
        <v>2002888500</v>
      </c>
      <c r="N164" s="58">
        <v>2212748500</v>
      </c>
      <c r="O164" s="59">
        <f t="shared" ref="O164:O168" si="40">+SUM(C164:N164)</f>
        <v>23411636100</v>
      </c>
    </row>
    <row r="165" spans="1:15" x14ac:dyDescent="0.25">
      <c r="A165" s="1">
        <v>2</v>
      </c>
      <c r="B165" s="2" t="s">
        <v>126</v>
      </c>
      <c r="C165" s="58">
        <v>1531722200</v>
      </c>
      <c r="D165" s="58">
        <v>1080899600</v>
      </c>
      <c r="E165" s="58">
        <v>1373506350</v>
      </c>
      <c r="F165" s="58">
        <v>1244045550</v>
      </c>
      <c r="G165" s="58">
        <v>1336576000</v>
      </c>
      <c r="H165" s="58">
        <v>1413184500</v>
      </c>
      <c r="I165" s="58">
        <v>1381338750</v>
      </c>
      <c r="J165" s="58">
        <v>1073987450</v>
      </c>
      <c r="K165" s="58">
        <v>1191463500</v>
      </c>
      <c r="L165" s="58">
        <v>1364307950</v>
      </c>
      <c r="M165" s="58">
        <v>1380574350</v>
      </c>
      <c r="N165" s="58">
        <v>1538267600</v>
      </c>
      <c r="O165" s="59">
        <f t="shared" si="40"/>
        <v>15909873800</v>
      </c>
    </row>
    <row r="166" spans="1:15" x14ac:dyDescent="0.25">
      <c r="A166" s="1">
        <v>3</v>
      </c>
      <c r="B166" s="2" t="s">
        <v>127</v>
      </c>
      <c r="C166" s="58">
        <v>1252714250</v>
      </c>
      <c r="D166" s="58">
        <v>844078400</v>
      </c>
      <c r="E166" s="58">
        <v>1097636550</v>
      </c>
      <c r="F166" s="58">
        <v>993931550</v>
      </c>
      <c r="G166" s="58">
        <v>1061320050</v>
      </c>
      <c r="H166" s="58">
        <v>1098704300</v>
      </c>
      <c r="I166" s="58">
        <v>1076375000</v>
      </c>
      <c r="J166" s="58">
        <v>768038200</v>
      </c>
      <c r="K166" s="58">
        <v>920057600</v>
      </c>
      <c r="L166" s="58">
        <v>1057795250</v>
      </c>
      <c r="M166" s="58">
        <v>1066902950</v>
      </c>
      <c r="N166" s="58">
        <v>1217040150</v>
      </c>
      <c r="O166" s="59">
        <f t="shared" si="40"/>
        <v>12454594250</v>
      </c>
    </row>
    <row r="167" spans="1:15" x14ac:dyDescent="0.25">
      <c r="A167" s="1">
        <v>4</v>
      </c>
      <c r="B167" s="2" t="s">
        <v>128</v>
      </c>
      <c r="C167" s="58">
        <v>977473100</v>
      </c>
      <c r="D167" s="58">
        <v>601401000</v>
      </c>
      <c r="E167" s="58">
        <v>828645650</v>
      </c>
      <c r="F167" s="58">
        <v>673726350</v>
      </c>
      <c r="G167" s="58">
        <v>755935400</v>
      </c>
      <c r="H167" s="58">
        <v>814245800</v>
      </c>
      <c r="I167" s="58">
        <v>790238900</v>
      </c>
      <c r="J167" s="58">
        <v>588413150</v>
      </c>
      <c r="K167" s="58">
        <v>671248700</v>
      </c>
      <c r="L167" s="58">
        <v>791504100</v>
      </c>
      <c r="M167" s="58">
        <v>786323550</v>
      </c>
      <c r="N167" s="58">
        <v>919177050</v>
      </c>
      <c r="O167" s="59">
        <f t="shared" si="40"/>
        <v>9198332750</v>
      </c>
    </row>
    <row r="168" spans="1:15" x14ac:dyDescent="0.25">
      <c r="A168" s="1">
        <v>5</v>
      </c>
      <c r="B168" s="2" t="s">
        <v>129</v>
      </c>
      <c r="C168" s="58">
        <v>1462069650</v>
      </c>
      <c r="D168" s="58">
        <v>990180100</v>
      </c>
      <c r="E168" s="58">
        <v>1289996500</v>
      </c>
      <c r="F168" s="58">
        <v>1149118900</v>
      </c>
      <c r="G168" s="58">
        <v>1231531850</v>
      </c>
      <c r="H168" s="58">
        <v>1298783550</v>
      </c>
      <c r="I168" s="58">
        <v>1251181550</v>
      </c>
      <c r="J168" s="58">
        <v>966790200</v>
      </c>
      <c r="K168" s="58">
        <v>1080311800</v>
      </c>
      <c r="L168" s="58">
        <v>1250322150</v>
      </c>
      <c r="M168" s="58">
        <v>1265944800</v>
      </c>
      <c r="N168" s="58">
        <v>1438667300</v>
      </c>
      <c r="O168" s="59">
        <f t="shared" si="40"/>
        <v>14674898350</v>
      </c>
    </row>
    <row r="169" spans="1:15" x14ac:dyDescent="0.25">
      <c r="A169" s="45" t="s">
        <v>25</v>
      </c>
      <c r="B169" s="46"/>
      <c r="C169" s="61">
        <f>+SUM(C164:C168)</f>
        <v>7388030300</v>
      </c>
      <c r="D169" s="61">
        <f t="shared" ref="D169:O169" si="41">+SUM(D164:D168)</f>
        <v>5208223600</v>
      </c>
      <c r="E169" s="61">
        <f t="shared" si="41"/>
        <v>6629470300</v>
      </c>
      <c r="F169" s="61">
        <f t="shared" si="41"/>
        <v>5856981300</v>
      </c>
      <c r="G169" s="61">
        <f t="shared" si="41"/>
        <v>6324985250</v>
      </c>
      <c r="H169" s="61">
        <f t="shared" si="41"/>
        <v>6648026750</v>
      </c>
      <c r="I169" s="61">
        <f t="shared" si="41"/>
        <v>6579653250</v>
      </c>
      <c r="J169" s="61">
        <f t="shared" si="41"/>
        <v>4980204550</v>
      </c>
      <c r="K169" s="61">
        <f t="shared" si="41"/>
        <v>5730809000</v>
      </c>
      <c r="L169" s="61">
        <f t="shared" si="41"/>
        <v>6474416200</v>
      </c>
      <c r="M169" s="61">
        <f t="shared" si="41"/>
        <v>6502634150</v>
      </c>
      <c r="N169" s="61">
        <f t="shared" si="41"/>
        <v>7325900600</v>
      </c>
      <c r="O169" s="62">
        <f t="shared" si="41"/>
        <v>75649335250</v>
      </c>
    </row>
    <row r="170" spans="1:15" x14ac:dyDescent="0.25">
      <c r="A170" s="74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6"/>
    </row>
    <row r="171" spans="1:15" ht="15.75" thickBot="1" x14ac:dyDescent="0.3">
      <c r="A171" s="50" t="s">
        <v>149</v>
      </c>
      <c r="B171" s="51"/>
      <c r="C171" s="77">
        <f>+C13+C20+C25+C32+C38+C44+C49+C55+C62+C72+C85+C91+C96+C100+C105+C111+C116+C122+C130+C135+C143+C152+C157+C161</f>
        <v>175634670550</v>
      </c>
      <c r="D171" s="77">
        <f t="shared" ref="D171:O171" si="42">+D13+D20+D25+D32+D38+D44+D49+D55+D62+D72+D85+D91+D96+D100+D105+D111+D116+D122+D130+D135+D143+D152+D157+D161</f>
        <v>140269665700</v>
      </c>
      <c r="E171" s="77">
        <f t="shared" si="42"/>
        <v>158286935440</v>
      </c>
      <c r="F171" s="77">
        <f t="shared" si="42"/>
        <v>158726915300</v>
      </c>
      <c r="G171" s="77">
        <f t="shared" si="42"/>
        <v>162347052550</v>
      </c>
      <c r="H171" s="77">
        <f t="shared" si="42"/>
        <v>165919720200</v>
      </c>
      <c r="I171" s="77">
        <f t="shared" si="42"/>
        <v>174411480600</v>
      </c>
      <c r="J171" s="77">
        <f t="shared" si="42"/>
        <v>155114101174.19354</v>
      </c>
      <c r="K171" s="77">
        <f t="shared" si="42"/>
        <v>161876377750</v>
      </c>
      <c r="L171" s="77">
        <f t="shared" si="42"/>
        <v>173557210250</v>
      </c>
      <c r="M171" s="77">
        <f t="shared" si="42"/>
        <v>162496129950</v>
      </c>
      <c r="N171" s="77">
        <f t="shared" si="42"/>
        <v>183270525250</v>
      </c>
      <c r="O171" s="78">
        <f t="shared" si="42"/>
        <v>1943860518314.1936</v>
      </c>
    </row>
    <row r="172" spans="1:15" x14ac:dyDescent="0.25">
      <c r="A172" t="s">
        <v>136</v>
      </c>
    </row>
    <row r="173" spans="1:15" x14ac:dyDescent="0.25">
      <c r="A173" t="s">
        <v>137</v>
      </c>
    </row>
    <row r="174" spans="1:15" x14ac:dyDescent="0.25">
      <c r="A174" t="s">
        <v>150</v>
      </c>
    </row>
    <row r="175" spans="1:15" x14ac:dyDescent="0.25">
      <c r="A175" t="s">
        <v>138</v>
      </c>
    </row>
    <row r="176" spans="1:15" x14ac:dyDescent="0.25">
      <c r="A176" t="s">
        <v>134</v>
      </c>
    </row>
    <row r="177" spans="1:1" x14ac:dyDescent="0.25">
      <c r="A177" t="s">
        <v>135</v>
      </c>
    </row>
  </sheetData>
  <mergeCells count="69">
    <mergeCell ref="A163:O163"/>
    <mergeCell ref="A169:B169"/>
    <mergeCell ref="A171:B171"/>
    <mergeCell ref="A145:O145"/>
    <mergeCell ref="A152:B152"/>
    <mergeCell ref="A154:O154"/>
    <mergeCell ref="A157:B157"/>
    <mergeCell ref="A159:O159"/>
    <mergeCell ref="A161:B161"/>
    <mergeCell ref="A132:O132"/>
    <mergeCell ref="A135:B135"/>
    <mergeCell ref="A136:O136"/>
    <mergeCell ref="A137:O137"/>
    <mergeCell ref="A143:B143"/>
    <mergeCell ref="A144:O144"/>
    <mergeCell ref="A118:O118"/>
    <mergeCell ref="A122:B122"/>
    <mergeCell ref="A123:O123"/>
    <mergeCell ref="A124:O124"/>
    <mergeCell ref="A130:B130"/>
    <mergeCell ref="A131:O131"/>
    <mergeCell ref="A107:O107"/>
    <mergeCell ref="A111:B111"/>
    <mergeCell ref="A112:O112"/>
    <mergeCell ref="A113:O113"/>
    <mergeCell ref="A116:B116"/>
    <mergeCell ref="A117:O117"/>
    <mergeCell ref="A97:O97"/>
    <mergeCell ref="A98:O98"/>
    <mergeCell ref="A100:B100"/>
    <mergeCell ref="A101:O101"/>
    <mergeCell ref="A102:O102"/>
    <mergeCell ref="A105:B105"/>
    <mergeCell ref="A86:O86"/>
    <mergeCell ref="A87:O87"/>
    <mergeCell ref="A91:B91"/>
    <mergeCell ref="A92:O92"/>
    <mergeCell ref="A93:O93"/>
    <mergeCell ref="A96:B96"/>
    <mergeCell ref="A62:B62"/>
    <mergeCell ref="A64:O64"/>
    <mergeCell ref="A72:B72"/>
    <mergeCell ref="A73:O73"/>
    <mergeCell ref="A74:O74"/>
    <mergeCell ref="A85:B85"/>
    <mergeCell ref="A46:O46"/>
    <mergeCell ref="A49:B49"/>
    <mergeCell ref="A51:O51"/>
    <mergeCell ref="A55:B55"/>
    <mergeCell ref="B56:O56"/>
    <mergeCell ref="A57:O57"/>
    <mergeCell ref="A27:O27"/>
    <mergeCell ref="A32:B32"/>
    <mergeCell ref="A34:O34"/>
    <mergeCell ref="A38:B38"/>
    <mergeCell ref="A40:O40"/>
    <mergeCell ref="A44:B44"/>
    <mergeCell ref="A14:O14"/>
    <mergeCell ref="A15:O15"/>
    <mergeCell ref="A20:B20"/>
    <mergeCell ref="A21:O21"/>
    <mergeCell ref="A22:O22"/>
    <mergeCell ref="A25:B25"/>
    <mergeCell ref="A1:O1"/>
    <mergeCell ref="A2:O2"/>
    <mergeCell ref="A3:O3"/>
    <mergeCell ref="A5:O5"/>
    <mergeCell ref="A6:O6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Tráfico 2013</vt:lpstr>
      <vt:lpstr>Recaudo 2013</vt:lpstr>
      <vt:lpstr>'Tráfico 2013'!Área_de_impresión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Giraldo</dc:creator>
  <cp:lastModifiedBy>Javier Alonso Zuñiga Gómez</cp:lastModifiedBy>
  <dcterms:created xsi:type="dcterms:W3CDTF">2014-09-23T03:06:18Z</dcterms:created>
  <dcterms:modified xsi:type="dcterms:W3CDTF">2014-10-08T21:40:19Z</dcterms:modified>
</cp:coreProperties>
</file>