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lan de Acción\2016\pagina WEB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53" i="1"/>
  <c r="H50" i="1"/>
</calcChain>
</file>

<file path=xl/sharedStrings.xml><?xml version="1.0" encoding="utf-8"?>
<sst xmlns="http://schemas.openxmlformats.org/spreadsheetml/2006/main" count="299" uniqueCount="189">
  <si>
    <t>AGENCIA NACIONAL DE INFRAESTRUCTURA</t>
  </si>
  <si>
    <t>PROCESOS</t>
  </si>
  <si>
    <t xml:space="preserve">GESTIÓN DEL TALENTO HUMANO </t>
  </si>
  <si>
    <t xml:space="preserve">SISTEMA ESTRATÉGICO DE PLANEACIÓN Y GESTIÓN </t>
  </si>
  <si>
    <t xml:space="preserve">GESTIÓN CONTRACTUAL Y SEGUIMIENTO DE PROYECTOS DE INFRAESTRUCTURA DE TRANSPORTE </t>
  </si>
  <si>
    <t xml:space="preserve">ESTRUCTURACIÓN DE PROYECTOS DE INFRAESTRUCTURA DE TRANSPORTE </t>
  </si>
  <si>
    <t xml:space="preserve">GESTIÓN DE LA CONTRATACIÓN PUBLICA </t>
  </si>
  <si>
    <t xml:space="preserve">TRANSPARENCIA PARTICIPACIÓN SERVICIO AL CIUDADANO Y COMUNICACIÓN </t>
  </si>
  <si>
    <t xml:space="preserve">GESTIÓN ADMINISTRATIVA Y FINANCIERA </t>
  </si>
  <si>
    <t>TIPO DE INDICADOR</t>
  </si>
  <si>
    <t xml:space="preserve">INDICADOR </t>
  </si>
  <si>
    <t xml:space="preserve">EFICIENCIA </t>
  </si>
  <si>
    <t xml:space="preserve">EFICACIA </t>
  </si>
  <si>
    <t>EFECTIVIDAD</t>
  </si>
  <si>
    <t xml:space="preserve">GESTIÓN DE LA INFORMACIÓN Y LAS COMUNICACIONES </t>
  </si>
  <si>
    <t xml:space="preserve">GESTIÓN JURÍDICA </t>
  </si>
  <si>
    <t xml:space="preserve">EVALUACIÓN Y CONTROL INSTITUCIONAL </t>
  </si>
  <si>
    <t>Optimizar Procesos de Selección</t>
  </si>
  <si>
    <t>Mantener nivel programas de Bienestar</t>
  </si>
  <si>
    <t xml:space="preserve"> Diseñar PIC de acuerdo con necesidades de la entidad</t>
  </si>
  <si>
    <t xml:space="preserve">FORMULA </t>
  </si>
  <si>
    <t>1 PIC diseñado</t>
  </si>
  <si>
    <t>1  Programa</t>
  </si>
  <si>
    <t xml:space="preserve">1 Proceso </t>
  </si>
  <si>
    <t>-</t>
  </si>
  <si>
    <t>Σkm puestos en condiciones de operación / Meta</t>
  </si>
  <si>
    <t>1283 km</t>
  </si>
  <si>
    <t>Proyectos Estructurados/ Proyectos Planeados</t>
  </si>
  <si>
    <t xml:space="preserve">Asesorar  la instalación de nuevas casetas de peajes o aumento de las tarifas en los peajes existentes </t>
  </si>
  <si>
    <t>7 Proyectos Estructurados</t>
  </si>
  <si>
    <t xml:space="preserve"> 33 visitas</t>
  </si>
  <si>
    <t xml:space="preserve"> Visitas de auditoría realizadas /  visitas de auditoría planeadas</t>
  </si>
  <si>
    <t xml:space="preserve"> Realizar visitas de auditoría especial que incluyen seguimiento al cumplimiento del plan de mejoramiento, para el 2015.</t>
  </si>
  <si>
    <t>Realizar seguimiento a respuesta a las solicitudes realizadas por los entes de control.</t>
  </si>
  <si>
    <t>Informe presentado/ Informe requerido</t>
  </si>
  <si>
    <t>1 Informe</t>
  </si>
  <si>
    <t>33 boletines</t>
  </si>
  <si>
    <t>Boletines emitidos/ 33 boletines propuestos</t>
  </si>
  <si>
    <t xml:space="preserve">Emitir boletines fomentando la cultura de autocontrol al interior de la ANI. </t>
  </si>
  <si>
    <t>Asesorar a la ANI en la implementación de la estrategia de comunicaciones para los temas portuarios, ferroviarios y aeroportuarios y de nuevos proyectos de APP</t>
  </si>
  <si>
    <t>Piezas comunicativas realizadas/ Piezas comunicativas planeadas</t>
  </si>
  <si>
    <t>Realizar Tramites Presupuestales - Proyectos Nuevos y Existentes</t>
  </si>
  <si>
    <t>Elaborar Informes de coyuntura y metas (ANI CÓMO VAMOS)</t>
  </si>
  <si>
    <t>12 Informe</t>
  </si>
  <si>
    <t xml:space="preserve">META ANUAL </t>
  </si>
  <si>
    <t>Realizar  eventos de Rendición de Cuentas a la Ciudadanía</t>
  </si>
  <si>
    <t xml:space="preserve">Evento realizado/ Evento planeado </t>
  </si>
  <si>
    <t>2 Eventos</t>
  </si>
  <si>
    <t>Auditorias realizadas / Auditorias Planeadas</t>
  </si>
  <si>
    <t>3 Auditorias</t>
  </si>
  <si>
    <t>Realizar el control de la ejecución presupuestal de ingresos</t>
  </si>
  <si>
    <t>Porcentaje de Recaudo en Efectivo</t>
  </si>
  <si>
    <t xml:space="preserve">100% de recaudo </t>
  </si>
  <si>
    <t>Realizar el control de la ejecución presupuestal de Reservas Presupuestales</t>
  </si>
  <si>
    <t>Porcentaje de Ejecución (Pagos)</t>
  </si>
  <si>
    <t>100% de Pagos</t>
  </si>
  <si>
    <t>Elaborar Ordenes de Pago Presupuestales y no Presupuestales en los sistemas financieros SIIF Nación II y SINFAD</t>
  </si>
  <si>
    <t>Registros tramitados/ Registros requeridos</t>
  </si>
  <si>
    <t>100% de registros tramitados</t>
  </si>
  <si>
    <t>Realizar el cierre mensual y conciliación de cifras</t>
  </si>
  <si>
    <t>12 Informes</t>
  </si>
  <si>
    <t>Proveer bienes y servicios a todas las áreas de la Agencia</t>
  </si>
  <si>
    <t xml:space="preserve">Porcentaje de bienes y servicios suministrados </t>
  </si>
  <si>
    <t>Encuestas Percepción Ciudadana</t>
  </si>
  <si>
    <t>2 Encuestas</t>
  </si>
  <si>
    <t>Socializaciones de la plataforma TI</t>
  </si>
  <si>
    <t>4 Socializaciones realizadas</t>
  </si>
  <si>
    <t>Hacer seguimiento al funcionamiento de los sistemas de información en Project y en CISA</t>
  </si>
  <si>
    <t>Acta realizada/ Acta propuesta</t>
  </si>
  <si>
    <t>5 Actas de verificación del funcionamiento del sistema de información</t>
  </si>
  <si>
    <t xml:space="preserve">Soporte - mesa de ayuda </t>
  </si>
  <si>
    <t>contrato suscrito/ contrato planeado</t>
  </si>
  <si>
    <t xml:space="preserve">1 contrato </t>
  </si>
  <si>
    <t>Defender de manera oportuna los intereses de la Entidad dentro de los tribunales de Arbitramento en los que la Agencia sea convocante o convocada</t>
  </si>
  <si>
    <t>20 Tribunales de arbitramento</t>
  </si>
  <si>
    <t>Tribunales de arbitramento asistidos/ Tribunales de arbitramento requeridos</t>
  </si>
  <si>
    <t>4 Reportes trimestrales</t>
  </si>
  <si>
    <t>Reportes presentados/ Reportes planeados</t>
  </si>
  <si>
    <t>Ejercer la representación de la Agencia dentro de los procesos judiciales y extrajudiciales  en los que la Entidad sea parte activa o pasiva, convocante o convocada</t>
  </si>
  <si>
    <t>800 Procesos judiciales y extrajudiciales</t>
  </si>
  <si>
    <t xml:space="preserve">Conceptos Emitidos/ Conceptos requeridos </t>
  </si>
  <si>
    <t xml:space="preserve">100% de Conceptos </t>
  </si>
  <si>
    <t>Contratar la estructuración Técnica y financiera de 7 proyectos de tercera ola Cuarta Generación de Concesiones</t>
  </si>
  <si>
    <t>Red férrea en condiciones de operación (Km de red férrea en operación)</t>
  </si>
  <si>
    <t xml:space="preserve">Socializaciones realizadas/ Socializaciones realizadas requeridas </t>
  </si>
  <si>
    <t xml:space="preserve">Procesos judiciales y extrajudiciales adelantados/ Procesos judiciales y extrajudiciales requeridos </t>
  </si>
  <si>
    <t>Tramites realizados/ Tramites requeridos</t>
  </si>
  <si>
    <t>Realizar Auditorias del SIG.</t>
  </si>
  <si>
    <t>Porcentaje de procesos adjudicados/ total de procesos programados en la vigencia</t>
  </si>
  <si>
    <t>90% de lo programado para cada vigencia</t>
  </si>
  <si>
    <t>Inversión privada en infraestructura de carretera (billones de $ acumulados en el cuatrienio) - ANI (*)</t>
  </si>
  <si>
    <t>Inversión privada en infraestructura de férrea, aeroportuaria y portuaria (billones de $ acumulados en el cuatrienio) – ANI  (*)</t>
  </si>
  <si>
    <t>Inversión privada en infraestructura de férrea, aeroportuaria y portuaria ejecutada / Inversión privada en infraestructura de férrea, aeroportuaria y portuaria planeada</t>
  </si>
  <si>
    <t>Realizar el seguimiento a las metas del PND</t>
  </si>
  <si>
    <t>Realizar el seguimiento Plan de Mejoramiento Institucional</t>
  </si>
  <si>
    <t>seguimiento realizado/ seguimiento programado</t>
  </si>
  <si>
    <t>3 seguimientos</t>
  </si>
  <si>
    <t>Desarrollar Metodología y herramientas  de Mejoramiento Continuo</t>
  </si>
  <si>
    <t xml:space="preserve">Herramientas desarrolladas/ Herramientas </t>
  </si>
  <si>
    <t xml:space="preserve">
Seguimiento a los procesos de solicitud de plan de aportes tramitados durante la vigencia 2014, para lograr su aprobación.</t>
  </si>
  <si>
    <t xml:space="preserve">Seguimientos realizados/ Seguimientos programados </t>
  </si>
  <si>
    <t>18 Seguimientos</t>
  </si>
  <si>
    <t>Acompañamientos realizados/ Acompañamientos requeridos</t>
  </si>
  <si>
    <t>9 acompañamientos</t>
  </si>
  <si>
    <t>Acompañamiento a las áreas y procesos en la inclusión y manejo del esquema de los mapas de riesgo institucional y anticorrupción</t>
  </si>
  <si>
    <t xml:space="preserve">Realizar el seguimiento al Plan de Acción Anual </t>
  </si>
  <si>
    <t xml:space="preserve">Informes presentados / Informes programados </t>
  </si>
  <si>
    <t xml:space="preserve">Informes presentados/ Informes programados </t>
  </si>
  <si>
    <t xml:space="preserve">Establecer mejores prácticas de contratación en los procesos de selección de la Agencia Nacional de Infraestructura. </t>
  </si>
  <si>
    <t xml:space="preserve">Reporte Unificado de Contratación realizado/ Reporte Unificado de Contratación programado </t>
  </si>
  <si>
    <t>3 Reportes</t>
  </si>
  <si>
    <t>Apoyar jurídicamente la contratación de los procesos de la ANI.</t>
  </si>
  <si>
    <t xml:space="preserve">N° de Proyectos APP adjudicados/ N° de Proyectos APP </t>
  </si>
  <si>
    <t xml:space="preserve">10 Proyectos APP adjudicados </t>
  </si>
  <si>
    <t>Nuevas calzadas construidas</t>
  </si>
  <si>
    <t>Toneladas de carga transportada en red férrea ( sin Carbón)</t>
  </si>
  <si>
    <t>Toneladas de carga transportada/ Toneladas programadas a transportar</t>
  </si>
  <si>
    <t xml:space="preserve">230000 Toneladas </t>
  </si>
  <si>
    <t xml:space="preserve">330 km </t>
  </si>
  <si>
    <t>56 Informes</t>
  </si>
  <si>
    <t xml:space="preserve">Adelantar ante el INCODER el trámite técnico y administrativo para la adjudicación predios </t>
  </si>
  <si>
    <t xml:space="preserve">119 predios adjudicados </t>
  </si>
  <si>
    <t>predios adjudicados/ predios requeridos</t>
  </si>
  <si>
    <t>Realizar el Seguimiento al cumplimiento del Convenio MININTERIOR - Consultas previas</t>
  </si>
  <si>
    <t xml:space="preserve">Documento elaborado/ Documento planeado </t>
  </si>
  <si>
    <t>1 Documento</t>
  </si>
  <si>
    <t>Monitorear el avance de los Planes de Mejora</t>
  </si>
  <si>
    <t>Numero de hallazgos cumplidos / número de hallazgos de la CGR</t>
  </si>
  <si>
    <t>440 Hallazgos cumplidos</t>
  </si>
  <si>
    <t xml:space="preserve">Encuestas realizadas / encuestas programadas </t>
  </si>
  <si>
    <t>4 Metodología</t>
  </si>
  <si>
    <t>Inversión privada en infraestructura de carretera ejecutada / Inversión privada en infraestructura de carretera planeada</t>
  </si>
  <si>
    <t>Contratar la asesoría técnica para Estructuración de Nuevos Proyectos en los modos Carreteros, férreos, Portuarios.</t>
  </si>
  <si>
    <t>Revisar el cumplimiento plan de inversiones Férrea del Atlántico</t>
  </si>
  <si>
    <t xml:space="preserve">Km construidos/ Km planeados </t>
  </si>
  <si>
    <t>Generar Políticas en la Gestión Social para la construcción de variantes en proyectos de concesión y APP</t>
  </si>
  <si>
    <t xml:space="preserve"> PIC diseñado/ PIC planteado</t>
  </si>
  <si>
    <t xml:space="preserve">Actividades realizadas/ Actividades propuestas </t>
  </si>
  <si>
    <t xml:space="preserve">Proceso optimizado / proceso requerido </t>
  </si>
  <si>
    <t>META AL TRIMESTRE</t>
  </si>
  <si>
    <t>12 Informes SISMEG</t>
  </si>
  <si>
    <t xml:space="preserve">12 Informes </t>
  </si>
  <si>
    <t>1 contratos suscrito</t>
  </si>
  <si>
    <t>Reportes trimestrales en relación con los procesos judiciales y trámites prejudiciales a nivel nacional</t>
  </si>
  <si>
    <t>1 Encuestas</t>
  </si>
  <si>
    <t>Apropiación Servicio de la Deuda recursos comprometidos</t>
  </si>
  <si>
    <t>recursos de funcionamiento comprometidos/ recursos de funcionamiento apropiados</t>
  </si>
  <si>
    <t>recursos de Inversión comprometidos/ recursos de  Inversión  apropiados</t>
  </si>
  <si>
    <t>Recursos de servicio de la deuda comprometidos/ recursos de  servicio de la deuda apropiados</t>
  </si>
  <si>
    <t>Conceptos jurídicos en materias relacionadas con modificaciones a los Contratos, declaraciones de incumplimiento, declaración y aplicación de cláusulas excepcionales, imposición de multas y sanciones por incumplimiento contractual</t>
  </si>
  <si>
    <t>Apropiación Inversión recursos comprometidos millones de pesos</t>
  </si>
  <si>
    <t>1987977,7 millones de $</t>
  </si>
  <si>
    <t>Apropiación Funcionamiento recursos comprometidos millones de pesos</t>
  </si>
  <si>
    <t>71459,94 millones de $</t>
  </si>
  <si>
    <t>100% de bienes y servicios suministrados</t>
  </si>
  <si>
    <t>280078,681946  millones de $</t>
  </si>
  <si>
    <t xml:space="preserve"> 18 Proyectos APP adjudicados </t>
  </si>
  <si>
    <t>2  Programa</t>
  </si>
  <si>
    <t>880 Procesos judiciales y extrajudiciales</t>
  </si>
  <si>
    <t xml:space="preserve">280078,681946 Millones Comprometidos </t>
  </si>
  <si>
    <t>Ejecución del Plan de Adquisiciones
 (*)</t>
  </si>
  <si>
    <t>Nota:  
(*) Medición anual</t>
  </si>
  <si>
    <t xml:space="preserve">1987349,65534447 Millones Comprometidos </t>
  </si>
  <si>
    <t xml:space="preserve">70680,67519359  Millones Comprometidos </t>
  </si>
  <si>
    <t>16 Tramites</t>
  </si>
  <si>
    <t>36 Seguimientos</t>
  </si>
  <si>
    <t>16 acompañamientos</t>
  </si>
  <si>
    <t xml:space="preserve">32 Informes </t>
  </si>
  <si>
    <t>90% de lo programado para la vigencia</t>
  </si>
  <si>
    <t>56  Informes</t>
  </si>
  <si>
    <t>21 informes</t>
  </si>
  <si>
    <t xml:space="preserve">100%  de recaudo </t>
  </si>
  <si>
    <t>Ejercer la representación de la Agencia dentro de los procesos de expropiación que conforme a las disposiciones contractuales le corresponda adelantar.</t>
  </si>
  <si>
    <t>Trámites administrativos expropiacion  realizados/ Trámites administrativos expropiacion requeridos</t>
  </si>
  <si>
    <t xml:space="preserve">200Trámites administrativos expropiacion </t>
  </si>
  <si>
    <t xml:space="preserve">200 Trámites administrativos expropiacion </t>
  </si>
  <si>
    <t>34 Tribunales de arbitramento</t>
  </si>
  <si>
    <t>600 Piezas comunicativas</t>
  </si>
  <si>
    <t>565 Piezas comunicativas</t>
  </si>
  <si>
    <t>3 Eventos</t>
  </si>
  <si>
    <t>33 visitas</t>
  </si>
  <si>
    <t>348,16 km</t>
  </si>
  <si>
    <t>3,5 Billones</t>
  </si>
  <si>
    <t>1,05 Billones</t>
  </si>
  <si>
    <t>1,4 Billones</t>
  </si>
  <si>
    <t>1626 Km</t>
  </si>
  <si>
    <t>INDICADORES POR PROCESOS
RESULTADO CUARTO TRIMESTRE</t>
  </si>
  <si>
    <t>RESULTADO AL CUARTO TRIMESTRE UNIDADES</t>
  </si>
  <si>
    <t>RESULTADO AL CUARTO TRIMESTRE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</si>
</sst>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??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4" fontId="4" fillId="2" borderId="7" xfId="2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4" fontId="4" fillId="2" borderId="25" xfId="2" applyNumberFormat="1" applyFont="1" applyFill="1" applyBorder="1" applyAlignment="1">
      <alignment horizontal="center" vertical="center"/>
    </xf>
    <xf numFmtId="9" fontId="4" fillId="0" borderId="12" xfId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/>
    </xf>
    <xf numFmtId="9" fontId="4" fillId="0" borderId="12" xfId="1" applyFont="1" applyFill="1" applyBorder="1" applyAlignment="1">
      <alignment horizontal="center" vertical="center"/>
    </xf>
    <xf numFmtId="9" fontId="4" fillId="0" borderId="30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9" fontId="4" fillId="2" borderId="25" xfId="1" applyFont="1" applyFill="1" applyBorder="1" applyAlignment="1">
      <alignment horizontal="center" vertical="center"/>
    </xf>
    <xf numFmtId="9" fontId="4" fillId="2" borderId="2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9" fontId="4" fillId="2" borderId="7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9" fontId="4" fillId="0" borderId="15" xfId="0" applyNumberFormat="1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/>
    </xf>
    <xf numFmtId="9" fontId="4" fillId="2" borderId="12" xfId="1" applyFont="1" applyFill="1" applyBorder="1" applyAlignment="1">
      <alignment horizontal="center" vertical="center"/>
    </xf>
    <xf numFmtId="9" fontId="4" fillId="2" borderId="10" xfId="0" applyNumberFormat="1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9" fontId="4" fillId="2" borderId="30" xfId="1" applyFont="1" applyFill="1" applyBorder="1" applyAlignment="1">
      <alignment horizontal="center" vertical="center"/>
    </xf>
    <xf numFmtId="9" fontId="4" fillId="2" borderId="15" xfId="1" applyFont="1" applyFill="1" applyBorder="1" applyAlignment="1">
      <alignment horizontal="center" vertical="center"/>
    </xf>
    <xf numFmtId="9" fontId="4" fillId="2" borderId="10" xfId="0" applyNumberFormat="1" applyFont="1" applyFill="1" applyBorder="1" applyAlignment="1">
      <alignment horizontal="center" vertical="center"/>
    </xf>
    <xf numFmtId="165" fontId="4" fillId="2" borderId="12" xfId="1" applyNumberFormat="1" applyFont="1" applyFill="1" applyBorder="1" applyAlignment="1">
      <alignment horizontal="center" vertical="center"/>
    </xf>
    <xf numFmtId="9" fontId="4" fillId="2" borderId="18" xfId="0" applyNumberFormat="1" applyFont="1" applyFill="1" applyBorder="1" applyAlignment="1">
      <alignment horizontal="center" vertical="center"/>
    </xf>
    <xf numFmtId="9" fontId="4" fillId="2" borderId="30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9" fontId="4" fillId="0" borderId="18" xfId="1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 wrapText="1"/>
    </xf>
    <xf numFmtId="10" fontId="4" fillId="0" borderId="12" xfId="1" applyNumberFormat="1" applyFont="1" applyFill="1" applyBorder="1" applyAlignment="1">
      <alignment horizontal="center" vertical="center" wrapText="1"/>
    </xf>
    <xf numFmtId="9" fontId="4" fillId="2" borderId="15" xfId="0" applyNumberFormat="1" applyFont="1" applyFill="1" applyBorder="1" applyAlignment="1">
      <alignment horizontal="center" vertical="center"/>
    </xf>
    <xf numFmtId="9" fontId="4" fillId="2" borderId="18" xfId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9" fontId="4" fillId="2" borderId="7" xfId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2" borderId="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461963</xdr:colOff>
      <xdr:row>0</xdr:row>
      <xdr:rowOff>83343</xdr:rowOff>
    </xdr:from>
    <xdr:ext cx="847725" cy="491410"/>
    <xdr:pic>
      <xdr:nvPicPr>
        <xdr:cNvPr id="2" name="24 Imagen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3" y="83343"/>
          <a:ext cx="847725" cy="491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="80" zoomScaleNormal="80" workbookViewId="0">
      <selection activeCell="L12" sqref="L12"/>
    </sheetView>
  </sheetViews>
  <sheetFormatPr baseColWidth="10" defaultRowHeight="59.25" customHeight="1" x14ac:dyDescent="0.25"/>
  <cols>
    <col min="1" max="1" width="28.5703125" style="76" customWidth="1"/>
    <col min="2" max="2" width="28.5703125" style="34" customWidth="1"/>
    <col min="3" max="3" width="33.7109375" style="35" customWidth="1"/>
    <col min="4" max="4" width="25" style="35" customWidth="1"/>
    <col min="5" max="5" width="28" style="34" customWidth="1"/>
    <col min="6" max="7" width="24.42578125" style="34" customWidth="1"/>
    <col min="8" max="8" width="28.5703125" style="48" customWidth="1"/>
    <col min="9" max="16384" width="11.42578125" style="9"/>
  </cols>
  <sheetData>
    <row r="1" spans="1:8" ht="6.75" customHeight="1" x14ac:dyDescent="0.25">
      <c r="A1" s="118"/>
      <c r="B1" s="109" t="s">
        <v>0</v>
      </c>
      <c r="C1" s="110"/>
      <c r="D1" s="110"/>
      <c r="E1" s="110"/>
      <c r="F1" s="110"/>
      <c r="G1" s="110"/>
      <c r="H1" s="111"/>
    </row>
    <row r="2" spans="1:8" ht="13.5" customHeight="1" x14ac:dyDescent="0.25">
      <c r="A2" s="119"/>
      <c r="B2" s="112"/>
      <c r="C2" s="113"/>
      <c r="D2" s="113"/>
      <c r="E2" s="113"/>
      <c r="F2" s="113"/>
      <c r="G2" s="113"/>
      <c r="H2" s="114"/>
    </row>
    <row r="3" spans="1:8" ht="6.75" customHeight="1" thickBot="1" x14ac:dyDescent="0.3">
      <c r="A3" s="119"/>
      <c r="B3" s="115"/>
      <c r="C3" s="116"/>
      <c r="D3" s="116"/>
      <c r="E3" s="116"/>
      <c r="F3" s="116"/>
      <c r="G3" s="116"/>
      <c r="H3" s="117"/>
    </row>
    <row r="4" spans="1:8" ht="11.25" customHeight="1" x14ac:dyDescent="0.25">
      <c r="A4" s="119"/>
      <c r="B4" s="109" t="s">
        <v>186</v>
      </c>
      <c r="C4" s="110"/>
      <c r="D4" s="110"/>
      <c r="E4" s="110"/>
      <c r="F4" s="110"/>
      <c r="G4" s="110"/>
      <c r="H4" s="111"/>
    </row>
    <row r="5" spans="1:8" ht="11.25" customHeight="1" x14ac:dyDescent="0.25">
      <c r="A5" s="119"/>
      <c r="B5" s="112"/>
      <c r="C5" s="113"/>
      <c r="D5" s="113"/>
      <c r="E5" s="113"/>
      <c r="F5" s="113"/>
      <c r="G5" s="113"/>
      <c r="H5" s="114"/>
    </row>
    <row r="6" spans="1:8" ht="11.25" customHeight="1" thickBot="1" x14ac:dyDescent="0.3">
      <c r="A6" s="120"/>
      <c r="B6" s="115"/>
      <c r="C6" s="116"/>
      <c r="D6" s="116"/>
      <c r="E6" s="116"/>
      <c r="F6" s="116"/>
      <c r="G6" s="116"/>
      <c r="H6" s="117"/>
    </row>
    <row r="7" spans="1:8" ht="17.25" customHeight="1" thickBot="1" x14ac:dyDescent="0.3">
      <c r="A7" s="75"/>
      <c r="B7" s="3"/>
      <c r="C7" s="3"/>
      <c r="D7" s="3"/>
      <c r="E7" s="3"/>
      <c r="F7" s="3"/>
      <c r="G7" s="3"/>
      <c r="H7" s="3"/>
    </row>
    <row r="8" spans="1:8" ht="59.25" customHeight="1" thickBot="1" x14ac:dyDescent="0.3">
      <c r="A8" s="58" t="s">
        <v>1</v>
      </c>
      <c r="B8" s="59" t="s">
        <v>9</v>
      </c>
      <c r="C8" s="59" t="s">
        <v>10</v>
      </c>
      <c r="D8" s="59" t="s">
        <v>20</v>
      </c>
      <c r="E8" s="59" t="s">
        <v>44</v>
      </c>
      <c r="F8" s="59" t="s">
        <v>139</v>
      </c>
      <c r="G8" s="60" t="s">
        <v>187</v>
      </c>
      <c r="H8" s="60" t="s">
        <v>188</v>
      </c>
    </row>
    <row r="9" spans="1:8" ht="59.25" customHeight="1" x14ac:dyDescent="0.25">
      <c r="A9" s="105" t="s">
        <v>3</v>
      </c>
      <c r="B9" s="126" t="s">
        <v>11</v>
      </c>
      <c r="C9" s="77" t="s">
        <v>152</v>
      </c>
      <c r="D9" s="62" t="s">
        <v>146</v>
      </c>
      <c r="E9" s="62" t="s">
        <v>153</v>
      </c>
      <c r="F9" s="57" t="s">
        <v>24</v>
      </c>
      <c r="G9" s="78" t="s">
        <v>163</v>
      </c>
      <c r="H9" s="87">
        <v>0.98909508171417426</v>
      </c>
    </row>
    <row r="10" spans="1:8" ht="59.25" customHeight="1" x14ac:dyDescent="0.25">
      <c r="A10" s="106"/>
      <c r="B10" s="124"/>
      <c r="C10" s="79" t="s">
        <v>150</v>
      </c>
      <c r="D10" s="61" t="s">
        <v>147</v>
      </c>
      <c r="E10" s="61" t="s">
        <v>151</v>
      </c>
      <c r="F10" s="55" t="s">
        <v>24</v>
      </c>
      <c r="G10" s="80" t="s">
        <v>162</v>
      </c>
      <c r="H10" s="88">
        <v>0.99968407862144026</v>
      </c>
    </row>
    <row r="11" spans="1:8" ht="59.25" customHeight="1" x14ac:dyDescent="0.25">
      <c r="A11" s="106"/>
      <c r="B11" s="124"/>
      <c r="C11" s="79" t="s">
        <v>145</v>
      </c>
      <c r="D11" s="61" t="s">
        <v>148</v>
      </c>
      <c r="E11" s="74" t="s">
        <v>155</v>
      </c>
      <c r="F11" s="55" t="s">
        <v>24</v>
      </c>
      <c r="G11" s="80" t="s">
        <v>159</v>
      </c>
      <c r="H11" s="42">
        <v>1</v>
      </c>
    </row>
    <row r="12" spans="1:8" s="10" customFormat="1" ht="59.25" customHeight="1" x14ac:dyDescent="0.25">
      <c r="A12" s="106"/>
      <c r="B12" s="124"/>
      <c r="C12" s="6" t="s">
        <v>41</v>
      </c>
      <c r="D12" s="6" t="s">
        <v>86</v>
      </c>
      <c r="E12" s="6" t="s">
        <v>164</v>
      </c>
      <c r="F12" s="6" t="s">
        <v>164</v>
      </c>
      <c r="G12" s="6" t="s">
        <v>164</v>
      </c>
      <c r="H12" s="42">
        <v>1</v>
      </c>
    </row>
    <row r="13" spans="1:8" s="10" customFormat="1" ht="59.25" customHeight="1" x14ac:dyDescent="0.25">
      <c r="A13" s="106"/>
      <c r="B13" s="124"/>
      <c r="C13" s="6" t="s">
        <v>93</v>
      </c>
      <c r="D13" s="6" t="s">
        <v>106</v>
      </c>
      <c r="E13" s="6" t="s">
        <v>140</v>
      </c>
      <c r="F13" s="6" t="s">
        <v>140</v>
      </c>
      <c r="G13" s="6" t="s">
        <v>140</v>
      </c>
      <c r="H13" s="42">
        <v>1</v>
      </c>
    </row>
    <row r="14" spans="1:8" s="10" customFormat="1" ht="59.25" customHeight="1" x14ac:dyDescent="0.25">
      <c r="A14" s="106"/>
      <c r="B14" s="124"/>
      <c r="C14" s="6" t="s">
        <v>105</v>
      </c>
      <c r="D14" s="6" t="s">
        <v>106</v>
      </c>
      <c r="E14" s="6" t="s">
        <v>141</v>
      </c>
      <c r="F14" s="6" t="s">
        <v>60</v>
      </c>
      <c r="G14" s="6" t="s">
        <v>60</v>
      </c>
      <c r="H14" s="42">
        <v>1</v>
      </c>
    </row>
    <row r="15" spans="1:8" s="10" customFormat="1" ht="59.25" customHeight="1" x14ac:dyDescent="0.25">
      <c r="A15" s="106"/>
      <c r="B15" s="124" t="s">
        <v>12</v>
      </c>
      <c r="C15" s="6" t="s">
        <v>87</v>
      </c>
      <c r="D15" s="6" t="s">
        <v>48</v>
      </c>
      <c r="E15" s="6" t="s">
        <v>49</v>
      </c>
      <c r="F15" s="6" t="s">
        <v>49</v>
      </c>
      <c r="G15" s="6" t="s">
        <v>49</v>
      </c>
      <c r="H15" s="42">
        <v>1</v>
      </c>
    </row>
    <row r="16" spans="1:8" s="10" customFormat="1" ht="59.25" customHeight="1" x14ac:dyDescent="0.25">
      <c r="A16" s="106"/>
      <c r="B16" s="124"/>
      <c r="C16" s="6" t="s">
        <v>42</v>
      </c>
      <c r="D16" s="6" t="s">
        <v>34</v>
      </c>
      <c r="E16" s="6" t="s">
        <v>43</v>
      </c>
      <c r="F16" s="6" t="s">
        <v>60</v>
      </c>
      <c r="G16" s="6" t="s">
        <v>60</v>
      </c>
      <c r="H16" s="43">
        <v>1</v>
      </c>
    </row>
    <row r="17" spans="1:8" s="10" customFormat="1" ht="59.25" customHeight="1" x14ac:dyDescent="0.25">
      <c r="A17" s="106"/>
      <c r="B17" s="124"/>
      <c r="C17" s="6" t="s">
        <v>97</v>
      </c>
      <c r="D17" s="1" t="s">
        <v>98</v>
      </c>
      <c r="E17" s="2" t="s">
        <v>130</v>
      </c>
      <c r="F17" s="2" t="s">
        <v>130</v>
      </c>
      <c r="G17" s="2" t="s">
        <v>130</v>
      </c>
      <c r="H17" s="43">
        <v>1</v>
      </c>
    </row>
    <row r="18" spans="1:8" s="10" customFormat="1" ht="66" customHeight="1" x14ac:dyDescent="0.25">
      <c r="A18" s="106"/>
      <c r="B18" s="124"/>
      <c r="C18" s="6" t="s">
        <v>99</v>
      </c>
      <c r="D18" s="1" t="s">
        <v>100</v>
      </c>
      <c r="E18" s="2" t="s">
        <v>101</v>
      </c>
      <c r="F18" s="2" t="s">
        <v>101</v>
      </c>
      <c r="G18" s="2" t="s">
        <v>165</v>
      </c>
      <c r="H18" s="43">
        <v>1.2</v>
      </c>
    </row>
    <row r="19" spans="1:8" s="10" customFormat="1" ht="86.25" customHeight="1" x14ac:dyDescent="0.25">
      <c r="A19" s="106"/>
      <c r="B19" s="124"/>
      <c r="C19" s="85" t="s">
        <v>90</v>
      </c>
      <c r="D19" s="85" t="s">
        <v>131</v>
      </c>
      <c r="E19" s="85" t="s">
        <v>182</v>
      </c>
      <c r="F19" s="85" t="s">
        <v>24</v>
      </c>
      <c r="G19" s="85" t="s">
        <v>182</v>
      </c>
      <c r="H19" s="43">
        <v>1</v>
      </c>
    </row>
    <row r="20" spans="1:8" s="10" customFormat="1" ht="105" customHeight="1" x14ac:dyDescent="0.25">
      <c r="A20" s="106"/>
      <c r="B20" s="124"/>
      <c r="C20" s="85" t="s">
        <v>91</v>
      </c>
      <c r="D20" s="85" t="s">
        <v>92</v>
      </c>
      <c r="E20" s="85" t="s">
        <v>183</v>
      </c>
      <c r="F20" s="85" t="s">
        <v>24</v>
      </c>
      <c r="G20" s="85" t="s">
        <v>184</v>
      </c>
      <c r="H20" s="42">
        <v>1.2</v>
      </c>
    </row>
    <row r="21" spans="1:8" s="10" customFormat="1" ht="59.25" customHeight="1" x14ac:dyDescent="0.25">
      <c r="A21" s="106"/>
      <c r="B21" s="124" t="s">
        <v>13</v>
      </c>
      <c r="C21" s="6" t="s">
        <v>94</v>
      </c>
      <c r="D21" s="6" t="s">
        <v>95</v>
      </c>
      <c r="E21" s="6" t="s">
        <v>96</v>
      </c>
      <c r="F21" s="6" t="s">
        <v>96</v>
      </c>
      <c r="G21" s="6" t="s">
        <v>96</v>
      </c>
      <c r="H21" s="43">
        <v>1</v>
      </c>
    </row>
    <row r="22" spans="1:8" s="10" customFormat="1" ht="77.25" customHeight="1" thickBot="1" x14ac:dyDescent="0.3">
      <c r="A22" s="122"/>
      <c r="B22" s="125"/>
      <c r="C22" s="50" t="s">
        <v>104</v>
      </c>
      <c r="D22" s="50" t="s">
        <v>102</v>
      </c>
      <c r="E22" s="50" t="s">
        <v>103</v>
      </c>
      <c r="F22" s="50" t="s">
        <v>103</v>
      </c>
      <c r="G22" s="50" t="s">
        <v>166</v>
      </c>
      <c r="H22" s="63">
        <v>1.2</v>
      </c>
    </row>
    <row r="23" spans="1:8" ht="59.25" customHeight="1" x14ac:dyDescent="0.25">
      <c r="A23" s="96" t="s">
        <v>5</v>
      </c>
      <c r="B23" s="83" t="s">
        <v>11</v>
      </c>
      <c r="C23" s="83" t="s">
        <v>132</v>
      </c>
      <c r="D23" s="83" t="s">
        <v>71</v>
      </c>
      <c r="E23" s="91" t="s">
        <v>142</v>
      </c>
      <c r="F23" s="23" t="s">
        <v>142</v>
      </c>
      <c r="G23" s="23">
        <v>1</v>
      </c>
      <c r="H23" s="70">
        <v>1</v>
      </c>
    </row>
    <row r="24" spans="1:8" ht="59.25" customHeight="1" x14ac:dyDescent="0.25">
      <c r="A24" s="98"/>
      <c r="B24" s="84" t="s">
        <v>12</v>
      </c>
      <c r="C24" s="84" t="s">
        <v>82</v>
      </c>
      <c r="D24" s="84" t="s">
        <v>27</v>
      </c>
      <c r="E24" s="11" t="s">
        <v>29</v>
      </c>
      <c r="F24" s="25" t="s">
        <v>29</v>
      </c>
      <c r="G24" s="25" t="s">
        <v>29</v>
      </c>
      <c r="H24" s="65">
        <v>1</v>
      </c>
    </row>
    <row r="25" spans="1:8" ht="59.25" customHeight="1" thickBot="1" x14ac:dyDescent="0.3">
      <c r="A25" s="99"/>
      <c r="B25" s="5" t="s">
        <v>13</v>
      </c>
      <c r="C25" s="5" t="s">
        <v>28</v>
      </c>
      <c r="D25" s="5" t="s">
        <v>107</v>
      </c>
      <c r="E25" s="12" t="s">
        <v>167</v>
      </c>
      <c r="F25" s="33" t="s">
        <v>167</v>
      </c>
      <c r="G25" s="33" t="s">
        <v>167</v>
      </c>
      <c r="H25" s="69">
        <v>1</v>
      </c>
    </row>
    <row r="26" spans="1:8" ht="59.25" customHeight="1" x14ac:dyDescent="0.25">
      <c r="A26" s="121" t="s">
        <v>6</v>
      </c>
      <c r="B26" s="39" t="s">
        <v>11</v>
      </c>
      <c r="C26" s="39" t="s">
        <v>160</v>
      </c>
      <c r="D26" s="13" t="s">
        <v>88</v>
      </c>
      <c r="E26" s="13" t="s">
        <v>89</v>
      </c>
      <c r="F26" s="13" t="s">
        <v>24</v>
      </c>
      <c r="G26" s="13" t="s">
        <v>168</v>
      </c>
      <c r="H26" s="46">
        <v>1</v>
      </c>
    </row>
    <row r="27" spans="1:8" ht="59.25" customHeight="1" x14ac:dyDescent="0.25">
      <c r="A27" s="106"/>
      <c r="B27" s="6" t="s">
        <v>12</v>
      </c>
      <c r="C27" s="6" t="s">
        <v>111</v>
      </c>
      <c r="D27" s="14" t="s">
        <v>112</v>
      </c>
      <c r="E27" s="14" t="s">
        <v>113</v>
      </c>
      <c r="F27" s="14" t="s">
        <v>113</v>
      </c>
      <c r="G27" s="14" t="s">
        <v>156</v>
      </c>
      <c r="H27" s="44">
        <v>1.2</v>
      </c>
    </row>
    <row r="28" spans="1:8" ht="66.75" customHeight="1" thickBot="1" x14ac:dyDescent="0.3">
      <c r="A28" s="107"/>
      <c r="B28" s="38" t="s">
        <v>13</v>
      </c>
      <c r="C28" s="38" t="s">
        <v>108</v>
      </c>
      <c r="D28" s="15" t="s">
        <v>109</v>
      </c>
      <c r="E28" s="16" t="s">
        <v>110</v>
      </c>
      <c r="F28" s="16" t="s">
        <v>110</v>
      </c>
      <c r="G28" s="16" t="s">
        <v>110</v>
      </c>
      <c r="H28" s="81">
        <v>1</v>
      </c>
    </row>
    <row r="29" spans="1:8" ht="48.75" customHeight="1" x14ac:dyDescent="0.25">
      <c r="A29" s="96" t="s">
        <v>4</v>
      </c>
      <c r="B29" s="123" t="s">
        <v>11</v>
      </c>
      <c r="C29" s="36" t="s">
        <v>120</v>
      </c>
      <c r="D29" s="36" t="s">
        <v>122</v>
      </c>
      <c r="E29" s="36" t="s">
        <v>121</v>
      </c>
      <c r="F29" s="22" t="s">
        <v>121</v>
      </c>
      <c r="G29" s="36" t="s">
        <v>121</v>
      </c>
      <c r="H29" s="66">
        <v>1</v>
      </c>
    </row>
    <row r="30" spans="1:8" ht="43.5" customHeight="1" x14ac:dyDescent="0.25">
      <c r="A30" s="98"/>
      <c r="B30" s="102"/>
      <c r="C30" s="37" t="s">
        <v>133</v>
      </c>
      <c r="D30" s="37" t="s">
        <v>34</v>
      </c>
      <c r="E30" s="37" t="s">
        <v>119</v>
      </c>
      <c r="F30" s="24" t="s">
        <v>119</v>
      </c>
      <c r="G30" s="24" t="s">
        <v>169</v>
      </c>
      <c r="H30" s="67">
        <v>1</v>
      </c>
    </row>
    <row r="31" spans="1:8" ht="47.25" customHeight="1" x14ac:dyDescent="0.25">
      <c r="A31" s="98"/>
      <c r="B31" s="100"/>
      <c r="C31" s="37" t="s">
        <v>123</v>
      </c>
      <c r="D31" s="37" t="s">
        <v>34</v>
      </c>
      <c r="E31" s="37" t="s">
        <v>170</v>
      </c>
      <c r="F31" s="24" t="s">
        <v>170</v>
      </c>
      <c r="G31" s="24" t="s">
        <v>170</v>
      </c>
      <c r="H31" s="67">
        <v>1</v>
      </c>
    </row>
    <row r="32" spans="1:8" ht="43.5" customHeight="1" x14ac:dyDescent="0.25">
      <c r="A32" s="98"/>
      <c r="B32" s="102" t="s">
        <v>12</v>
      </c>
      <c r="C32" s="84" t="s">
        <v>114</v>
      </c>
      <c r="D32" s="84" t="s">
        <v>134</v>
      </c>
      <c r="E32" s="84" t="s">
        <v>118</v>
      </c>
      <c r="F32" s="84" t="s">
        <v>24</v>
      </c>
      <c r="G32" s="84" t="s">
        <v>181</v>
      </c>
      <c r="H32" s="92">
        <f>348/330</f>
        <v>1.0545454545454545</v>
      </c>
    </row>
    <row r="33" spans="1:8" ht="59.25" customHeight="1" x14ac:dyDescent="0.25">
      <c r="A33" s="98"/>
      <c r="B33" s="102"/>
      <c r="C33" s="84" t="s">
        <v>115</v>
      </c>
      <c r="D33" s="84" t="s">
        <v>116</v>
      </c>
      <c r="E33" s="84" t="s">
        <v>117</v>
      </c>
      <c r="F33" s="84" t="s">
        <v>24</v>
      </c>
      <c r="G33" s="84" t="s">
        <v>117</v>
      </c>
      <c r="H33" s="92">
        <v>1</v>
      </c>
    </row>
    <row r="34" spans="1:8" ht="59.25" customHeight="1" x14ac:dyDescent="0.25">
      <c r="A34" s="98"/>
      <c r="B34" s="102"/>
      <c r="C34" s="84" t="s">
        <v>83</v>
      </c>
      <c r="D34" s="84" t="s">
        <v>25</v>
      </c>
      <c r="E34" s="84" t="s">
        <v>26</v>
      </c>
      <c r="F34" s="84" t="s">
        <v>24</v>
      </c>
      <c r="G34" s="84" t="s">
        <v>185</v>
      </c>
      <c r="H34" s="92">
        <v>1.2</v>
      </c>
    </row>
    <row r="35" spans="1:8" ht="59.25" customHeight="1" thickBot="1" x14ac:dyDescent="0.3">
      <c r="A35" s="98"/>
      <c r="B35" s="37" t="s">
        <v>13</v>
      </c>
      <c r="C35" s="37" t="s">
        <v>135</v>
      </c>
      <c r="D35" s="37" t="s">
        <v>124</v>
      </c>
      <c r="E35" s="4" t="s">
        <v>125</v>
      </c>
      <c r="F35" s="41" t="s">
        <v>125</v>
      </c>
      <c r="G35" s="53">
        <v>0</v>
      </c>
      <c r="H35" s="65">
        <v>0</v>
      </c>
    </row>
    <row r="36" spans="1:8" ht="59.25" customHeight="1" x14ac:dyDescent="0.25">
      <c r="A36" s="105" t="s">
        <v>2</v>
      </c>
      <c r="B36" s="7" t="s">
        <v>11</v>
      </c>
      <c r="C36" s="27" t="s">
        <v>19</v>
      </c>
      <c r="D36" s="27" t="s">
        <v>136</v>
      </c>
      <c r="E36" s="27" t="s">
        <v>21</v>
      </c>
      <c r="F36" s="27" t="s">
        <v>21</v>
      </c>
      <c r="G36" s="27" t="s">
        <v>21</v>
      </c>
      <c r="H36" s="47">
        <v>1</v>
      </c>
    </row>
    <row r="37" spans="1:8" ht="59.25" customHeight="1" x14ac:dyDescent="0.25">
      <c r="A37" s="106"/>
      <c r="B37" s="6" t="s">
        <v>12</v>
      </c>
      <c r="C37" s="1" t="s">
        <v>18</v>
      </c>
      <c r="D37" s="1" t="s">
        <v>137</v>
      </c>
      <c r="E37" s="1" t="s">
        <v>22</v>
      </c>
      <c r="F37" s="1" t="s">
        <v>22</v>
      </c>
      <c r="G37" s="1" t="s">
        <v>157</v>
      </c>
      <c r="H37" s="52">
        <v>1</v>
      </c>
    </row>
    <row r="38" spans="1:8" ht="59.25" customHeight="1" thickBot="1" x14ac:dyDescent="0.3">
      <c r="A38" s="122"/>
      <c r="B38" s="50" t="s">
        <v>13</v>
      </c>
      <c r="C38" s="51" t="s">
        <v>17</v>
      </c>
      <c r="D38" s="51" t="s">
        <v>138</v>
      </c>
      <c r="E38" s="51" t="s">
        <v>23</v>
      </c>
      <c r="F38" s="51" t="s">
        <v>23</v>
      </c>
      <c r="G38" s="51" t="s">
        <v>23</v>
      </c>
      <c r="H38" s="82">
        <v>1</v>
      </c>
    </row>
    <row r="39" spans="1:8" ht="59.25" customHeight="1" x14ac:dyDescent="0.25">
      <c r="A39" s="97" t="s">
        <v>8</v>
      </c>
      <c r="B39" s="101" t="s">
        <v>11</v>
      </c>
      <c r="C39" s="40" t="s">
        <v>56</v>
      </c>
      <c r="D39" s="40" t="s">
        <v>57</v>
      </c>
      <c r="E39" s="49" t="s">
        <v>58</v>
      </c>
      <c r="F39" s="49" t="s">
        <v>58</v>
      </c>
      <c r="G39" s="49" t="s">
        <v>58</v>
      </c>
      <c r="H39" s="68">
        <v>1</v>
      </c>
    </row>
    <row r="40" spans="1:8" ht="59.25" customHeight="1" x14ac:dyDescent="0.25">
      <c r="A40" s="98"/>
      <c r="B40" s="102"/>
      <c r="C40" s="37" t="s">
        <v>59</v>
      </c>
      <c r="D40" s="37" t="s">
        <v>34</v>
      </c>
      <c r="E40" s="11" t="s">
        <v>60</v>
      </c>
      <c r="F40" s="25" t="s">
        <v>60</v>
      </c>
      <c r="G40" s="25" t="s">
        <v>60</v>
      </c>
      <c r="H40" s="65">
        <v>1</v>
      </c>
    </row>
    <row r="41" spans="1:8" ht="59.25" customHeight="1" x14ac:dyDescent="0.25">
      <c r="A41" s="98"/>
      <c r="B41" s="100" t="s">
        <v>12</v>
      </c>
      <c r="C41" s="37" t="s">
        <v>61</v>
      </c>
      <c r="D41" s="37" t="s">
        <v>62</v>
      </c>
      <c r="E41" s="56" t="s">
        <v>154</v>
      </c>
      <c r="F41" s="56" t="s">
        <v>154</v>
      </c>
      <c r="G41" s="56" t="s">
        <v>154</v>
      </c>
      <c r="H41" s="65">
        <v>1</v>
      </c>
    </row>
    <row r="42" spans="1:8" ht="59.25" customHeight="1" x14ac:dyDescent="0.25">
      <c r="A42" s="98"/>
      <c r="B42" s="101"/>
      <c r="C42" s="37" t="s">
        <v>50</v>
      </c>
      <c r="D42" s="37" t="s">
        <v>51</v>
      </c>
      <c r="E42" s="11" t="s">
        <v>52</v>
      </c>
      <c r="F42" s="53" t="s">
        <v>171</v>
      </c>
      <c r="G42" s="53" t="s">
        <v>171</v>
      </c>
      <c r="H42" s="65">
        <v>1</v>
      </c>
    </row>
    <row r="43" spans="1:8" ht="59.25" customHeight="1" thickBot="1" x14ac:dyDescent="0.3">
      <c r="A43" s="99"/>
      <c r="B43" s="5" t="s">
        <v>13</v>
      </c>
      <c r="C43" s="5" t="s">
        <v>53</v>
      </c>
      <c r="D43" s="5" t="s">
        <v>54</v>
      </c>
      <c r="E43" s="12" t="s">
        <v>55</v>
      </c>
      <c r="F43" s="54" t="s">
        <v>55</v>
      </c>
      <c r="G43" s="54" t="s">
        <v>55</v>
      </c>
      <c r="H43" s="69">
        <v>1</v>
      </c>
    </row>
    <row r="44" spans="1:8" ht="59.25" customHeight="1" x14ac:dyDescent="0.25">
      <c r="A44" s="121" t="s">
        <v>14</v>
      </c>
      <c r="B44" s="39" t="s">
        <v>11</v>
      </c>
      <c r="C44" s="17" t="s">
        <v>70</v>
      </c>
      <c r="D44" s="18" t="s">
        <v>71</v>
      </c>
      <c r="E44" s="18" t="s">
        <v>72</v>
      </c>
      <c r="F44" s="18" t="s">
        <v>72</v>
      </c>
      <c r="G44" s="18" t="s">
        <v>72</v>
      </c>
      <c r="H44" s="46">
        <v>1</v>
      </c>
    </row>
    <row r="45" spans="1:8" ht="59.25" customHeight="1" x14ac:dyDescent="0.25">
      <c r="A45" s="106"/>
      <c r="B45" s="6" t="s">
        <v>12</v>
      </c>
      <c r="C45" s="1" t="s">
        <v>65</v>
      </c>
      <c r="D45" s="19" t="s">
        <v>84</v>
      </c>
      <c r="E45" s="21" t="s">
        <v>66</v>
      </c>
      <c r="F45" s="21" t="s">
        <v>66</v>
      </c>
      <c r="G45" s="21" t="s">
        <v>66</v>
      </c>
      <c r="H45" s="44">
        <v>1</v>
      </c>
    </row>
    <row r="46" spans="1:8" ht="59.25" customHeight="1" thickBot="1" x14ac:dyDescent="0.3">
      <c r="A46" s="107"/>
      <c r="B46" s="38" t="s">
        <v>13</v>
      </c>
      <c r="C46" s="8" t="s">
        <v>67</v>
      </c>
      <c r="D46" s="18" t="s">
        <v>68</v>
      </c>
      <c r="E46" s="18" t="s">
        <v>69</v>
      </c>
      <c r="F46" s="18" t="s">
        <v>69</v>
      </c>
      <c r="G46" s="18" t="s">
        <v>69</v>
      </c>
      <c r="H46" s="46">
        <v>1</v>
      </c>
    </row>
    <row r="47" spans="1:8" ht="58.5" customHeight="1" x14ac:dyDescent="0.25">
      <c r="A47" s="96" t="s">
        <v>15</v>
      </c>
      <c r="B47" s="83" t="s">
        <v>11</v>
      </c>
      <c r="C47" s="83" t="s">
        <v>143</v>
      </c>
      <c r="D47" s="22" t="s">
        <v>77</v>
      </c>
      <c r="E47" s="23" t="s">
        <v>76</v>
      </c>
      <c r="F47" s="23" t="s">
        <v>76</v>
      </c>
      <c r="G47" s="23" t="s">
        <v>76</v>
      </c>
      <c r="H47" s="70">
        <v>1</v>
      </c>
    </row>
    <row r="48" spans="1:8" ht="101.25" customHeight="1" x14ac:dyDescent="0.25">
      <c r="A48" s="98"/>
      <c r="B48" s="84" t="s">
        <v>12</v>
      </c>
      <c r="C48" s="84" t="s">
        <v>149</v>
      </c>
      <c r="D48" s="24" t="s">
        <v>80</v>
      </c>
      <c r="E48" s="25" t="s">
        <v>81</v>
      </c>
      <c r="F48" s="25" t="s">
        <v>81</v>
      </c>
      <c r="G48" s="25" t="s">
        <v>81</v>
      </c>
      <c r="H48" s="71">
        <v>0.97</v>
      </c>
    </row>
    <row r="49" spans="1:8" ht="67.5" customHeight="1" x14ac:dyDescent="0.25">
      <c r="A49" s="108"/>
      <c r="B49" s="100" t="s">
        <v>13</v>
      </c>
      <c r="C49" s="86" t="s">
        <v>78</v>
      </c>
      <c r="D49" s="26" t="s">
        <v>85</v>
      </c>
      <c r="E49" s="26" t="s">
        <v>79</v>
      </c>
      <c r="F49" s="26" t="s">
        <v>79</v>
      </c>
      <c r="G49" s="26" t="s">
        <v>158</v>
      </c>
      <c r="H49" s="72">
        <v>1.1000000000000001</v>
      </c>
    </row>
    <row r="50" spans="1:8" ht="69" customHeight="1" x14ac:dyDescent="0.25">
      <c r="A50" s="108"/>
      <c r="B50" s="103"/>
      <c r="C50" s="86" t="s">
        <v>172</v>
      </c>
      <c r="D50" s="26" t="s">
        <v>173</v>
      </c>
      <c r="E50" s="26" t="s">
        <v>174</v>
      </c>
      <c r="F50" s="26" t="s">
        <v>175</v>
      </c>
      <c r="G50" s="26" t="s">
        <v>175</v>
      </c>
      <c r="H50" s="90">
        <f>190/200</f>
        <v>0.95</v>
      </c>
    </row>
    <row r="51" spans="1:8" ht="67.5" customHeight="1" thickBot="1" x14ac:dyDescent="0.3">
      <c r="A51" s="99"/>
      <c r="B51" s="104"/>
      <c r="C51" s="5" t="s">
        <v>73</v>
      </c>
      <c r="D51" s="32" t="s">
        <v>75</v>
      </c>
      <c r="E51" s="32" t="s">
        <v>74</v>
      </c>
      <c r="F51" s="32" t="s">
        <v>74</v>
      </c>
      <c r="G51" s="32" t="s">
        <v>176</v>
      </c>
      <c r="H51" s="89">
        <v>1.2</v>
      </c>
    </row>
    <row r="52" spans="1:8" ht="59.25" customHeight="1" x14ac:dyDescent="0.25">
      <c r="A52" s="105" t="s">
        <v>7</v>
      </c>
      <c r="B52" s="7" t="s">
        <v>11</v>
      </c>
      <c r="C52" s="27" t="s">
        <v>63</v>
      </c>
      <c r="D52" s="28" t="s">
        <v>129</v>
      </c>
      <c r="E52" s="28" t="s">
        <v>64</v>
      </c>
      <c r="F52" s="28" t="s">
        <v>144</v>
      </c>
      <c r="G52" s="28" t="s">
        <v>64</v>
      </c>
      <c r="H52" s="47">
        <v>1</v>
      </c>
    </row>
    <row r="53" spans="1:8" ht="75" customHeight="1" x14ac:dyDescent="0.25">
      <c r="A53" s="106"/>
      <c r="B53" s="6" t="s">
        <v>12</v>
      </c>
      <c r="C53" s="1" t="s">
        <v>39</v>
      </c>
      <c r="D53" s="19" t="s">
        <v>40</v>
      </c>
      <c r="E53" s="21" t="s">
        <v>177</v>
      </c>
      <c r="F53" s="21" t="s">
        <v>177</v>
      </c>
      <c r="G53" s="21" t="s">
        <v>178</v>
      </c>
      <c r="H53" s="45">
        <f>565/600</f>
        <v>0.94166666666666665</v>
      </c>
    </row>
    <row r="54" spans="1:8" ht="59.25" customHeight="1" thickBot="1" x14ac:dyDescent="0.3">
      <c r="A54" s="107"/>
      <c r="B54" s="38" t="s">
        <v>13</v>
      </c>
      <c r="C54" s="8" t="s">
        <v>45</v>
      </c>
      <c r="D54" s="20" t="s">
        <v>46</v>
      </c>
      <c r="E54" s="29" t="s">
        <v>47</v>
      </c>
      <c r="F54" s="29" t="s">
        <v>47</v>
      </c>
      <c r="G54" s="29" t="s">
        <v>179</v>
      </c>
      <c r="H54" s="81">
        <v>1.2</v>
      </c>
    </row>
    <row r="55" spans="1:8" ht="59.25" customHeight="1" x14ac:dyDescent="0.25">
      <c r="A55" s="96" t="s">
        <v>16</v>
      </c>
      <c r="B55" s="36" t="s">
        <v>11</v>
      </c>
      <c r="C55" s="36" t="s">
        <v>32</v>
      </c>
      <c r="D55" s="22" t="s">
        <v>31</v>
      </c>
      <c r="E55" s="23" t="s">
        <v>30</v>
      </c>
      <c r="F55" s="23" t="s">
        <v>180</v>
      </c>
      <c r="G55" s="23" t="s">
        <v>180</v>
      </c>
      <c r="H55" s="70">
        <v>1</v>
      </c>
    </row>
    <row r="56" spans="1:8" ht="59.25" customHeight="1" x14ac:dyDescent="0.25">
      <c r="A56" s="97"/>
      <c r="B56" s="100" t="s">
        <v>12</v>
      </c>
      <c r="C56" s="40" t="s">
        <v>38</v>
      </c>
      <c r="D56" s="30" t="s">
        <v>37</v>
      </c>
      <c r="E56" s="31" t="s">
        <v>36</v>
      </c>
      <c r="F56" s="31" t="s">
        <v>36</v>
      </c>
      <c r="G56" s="31" t="s">
        <v>36</v>
      </c>
      <c r="H56" s="73">
        <v>1</v>
      </c>
    </row>
    <row r="57" spans="1:8" ht="59.25" customHeight="1" x14ac:dyDescent="0.25">
      <c r="A57" s="98"/>
      <c r="B57" s="101"/>
      <c r="C57" s="37" t="s">
        <v>33</v>
      </c>
      <c r="D57" s="24" t="s">
        <v>34</v>
      </c>
      <c r="E57" s="25" t="s">
        <v>35</v>
      </c>
      <c r="F57" s="25" t="s">
        <v>35</v>
      </c>
      <c r="G57" s="25" t="s">
        <v>35</v>
      </c>
      <c r="H57" s="64">
        <v>1</v>
      </c>
    </row>
    <row r="58" spans="1:8" ht="59.25" customHeight="1" thickBot="1" x14ac:dyDescent="0.3">
      <c r="A58" s="99"/>
      <c r="B58" s="5" t="s">
        <v>13</v>
      </c>
      <c r="C58" s="5" t="s">
        <v>126</v>
      </c>
      <c r="D58" s="32" t="s">
        <v>127</v>
      </c>
      <c r="E58" s="33" t="s">
        <v>128</v>
      </c>
      <c r="F58" s="33" t="s">
        <v>24</v>
      </c>
      <c r="G58" s="33" t="s">
        <v>128</v>
      </c>
      <c r="H58" s="69">
        <v>1</v>
      </c>
    </row>
    <row r="59" spans="1:8" ht="59.25" customHeight="1" thickBot="1" x14ac:dyDescent="0.3">
      <c r="A59" s="93" t="s">
        <v>161</v>
      </c>
      <c r="B59" s="94"/>
      <c r="C59" s="94"/>
      <c r="D59" s="94"/>
      <c r="E59" s="94"/>
      <c r="F59" s="94"/>
      <c r="G59" s="94"/>
      <c r="H59" s="95"/>
    </row>
  </sheetData>
  <mergeCells count="23">
    <mergeCell ref="B1:H3"/>
    <mergeCell ref="B4:H6"/>
    <mergeCell ref="A1:A6"/>
    <mergeCell ref="A44:A46"/>
    <mergeCell ref="A36:A38"/>
    <mergeCell ref="B32:B34"/>
    <mergeCell ref="B29:B31"/>
    <mergeCell ref="B21:B22"/>
    <mergeCell ref="A9:A22"/>
    <mergeCell ref="B9:B14"/>
    <mergeCell ref="A29:A35"/>
    <mergeCell ref="A23:A25"/>
    <mergeCell ref="A26:A28"/>
    <mergeCell ref="B15:B20"/>
    <mergeCell ref="A59:H59"/>
    <mergeCell ref="A55:A58"/>
    <mergeCell ref="B56:B57"/>
    <mergeCell ref="B39:B40"/>
    <mergeCell ref="B41:B42"/>
    <mergeCell ref="B49:B51"/>
    <mergeCell ref="A52:A54"/>
    <mergeCell ref="A39:A43"/>
    <mergeCell ref="A47:A51"/>
  </mergeCell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Gillian Rodriguez Montano</dc:creator>
  <cp:lastModifiedBy>Ricardo Aguilera Wilches</cp:lastModifiedBy>
  <cp:lastPrinted>2015-09-23T21:35:54Z</cp:lastPrinted>
  <dcterms:created xsi:type="dcterms:W3CDTF">2015-09-10T14:01:09Z</dcterms:created>
  <dcterms:modified xsi:type="dcterms:W3CDTF">2016-02-02T14:13:07Z</dcterms:modified>
</cp:coreProperties>
</file>