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F:\Presupuesto 2018\CIERRE MES DE JUNIO_2018\"/>
    </mc:Choice>
  </mc:AlternateContent>
  <bookViews>
    <workbookView xWindow="0" yWindow="0" windowWidth="28800" windowHeight="11910" tabRatio="815"/>
  </bookViews>
  <sheets>
    <sheet name="Participación Apropiación " sheetId="2" r:id="rId1"/>
    <sheet name="Resumen Eje Egreso" sheetId="1" state="hidden" r:id="rId2"/>
    <sheet name="INVERSIÓN" sheetId="4" state="hidden" r:id="rId3"/>
    <sheet name="APR VS RP  Y OBLIGACIÓN Y PAGO" sheetId="3" r:id="rId4"/>
    <sheet name="Nombre Proyectos Abreviados" sheetId="6" state="hidden" r:id="rId5"/>
    <sheet name="APR,RP´S,OBL Y PAGO FUNCIONAMIE" sheetId="5" r:id="rId6"/>
    <sheet name="INVERSIÓN APR VS RP Y OBLI" sheetId="7" r:id="rId7"/>
  </sheets>
  <calcPr calcId="171027"/>
  <pivotCaches>
    <pivotCache cacheId="3" r:id="rId8"/>
    <pivotCache cacheId="4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6" i="4" l="1"/>
  <c r="G96" i="4"/>
  <c r="F96" i="4"/>
  <c r="E96" i="4"/>
  <c r="D96" i="4"/>
  <c r="H95" i="4"/>
  <c r="G95" i="4"/>
  <c r="F95" i="4"/>
  <c r="E95" i="4"/>
  <c r="D95" i="4"/>
  <c r="H94" i="4"/>
  <c r="G94" i="4"/>
  <c r="F94" i="4"/>
  <c r="E94" i="4"/>
  <c r="D94" i="4"/>
  <c r="H93" i="4"/>
  <c r="G93" i="4"/>
  <c r="F93" i="4"/>
  <c r="E93" i="4"/>
  <c r="D93" i="4"/>
  <c r="H92" i="4"/>
  <c r="G92" i="4"/>
  <c r="F92" i="4"/>
  <c r="E92" i="4"/>
  <c r="D92" i="4"/>
  <c r="H91" i="4"/>
  <c r="G91" i="4"/>
  <c r="F91" i="4"/>
  <c r="E91" i="4"/>
  <c r="D91" i="4"/>
  <c r="H90" i="4"/>
  <c r="G90" i="4"/>
  <c r="F90" i="4"/>
  <c r="E90" i="4"/>
  <c r="D90" i="4"/>
  <c r="H89" i="4"/>
  <c r="G89" i="4"/>
  <c r="F89" i="4"/>
  <c r="E89" i="4"/>
  <c r="D89" i="4"/>
  <c r="H88" i="4"/>
  <c r="G88" i="4"/>
  <c r="F88" i="4"/>
  <c r="E88" i="4"/>
  <c r="D88" i="4"/>
  <c r="H87" i="4"/>
  <c r="G87" i="4"/>
  <c r="F87" i="4"/>
  <c r="E87" i="4"/>
  <c r="D87" i="4"/>
  <c r="H86" i="4"/>
  <c r="G86" i="4"/>
  <c r="F86" i="4"/>
  <c r="E86" i="4"/>
  <c r="D86" i="4"/>
  <c r="H85" i="4"/>
  <c r="G85" i="4"/>
  <c r="F85" i="4"/>
  <c r="E85" i="4"/>
  <c r="D85" i="4"/>
  <c r="H84" i="4"/>
  <c r="G84" i="4"/>
  <c r="F84" i="4"/>
  <c r="E84" i="4"/>
  <c r="D84" i="4"/>
  <c r="H83" i="4"/>
  <c r="G83" i="4"/>
  <c r="F83" i="4"/>
  <c r="E83" i="4"/>
  <c r="D83" i="4"/>
  <c r="H82" i="4"/>
  <c r="G82" i="4"/>
  <c r="F82" i="4"/>
  <c r="E82" i="4"/>
  <c r="D82" i="4"/>
  <c r="H81" i="4"/>
  <c r="G81" i="4"/>
  <c r="F81" i="4"/>
  <c r="E81" i="4"/>
  <c r="D81" i="4"/>
  <c r="H80" i="4"/>
  <c r="G80" i="4"/>
  <c r="F80" i="4"/>
  <c r="E80" i="4"/>
  <c r="D80" i="4"/>
  <c r="H79" i="4"/>
  <c r="G79" i="4"/>
  <c r="F79" i="4"/>
  <c r="E79" i="4"/>
  <c r="D79" i="4"/>
  <c r="H78" i="4"/>
  <c r="G78" i="4"/>
  <c r="F78" i="4"/>
  <c r="E78" i="4"/>
  <c r="D78" i="4"/>
  <c r="H77" i="4"/>
  <c r="G77" i="4"/>
  <c r="F77" i="4"/>
  <c r="E77" i="4"/>
  <c r="D77" i="4"/>
  <c r="H76" i="4"/>
  <c r="G76" i="4"/>
  <c r="F76" i="4"/>
  <c r="E76" i="4"/>
  <c r="D76" i="4"/>
  <c r="H75" i="4"/>
  <c r="G75" i="4"/>
  <c r="F75" i="4"/>
  <c r="E75" i="4"/>
  <c r="D75" i="4"/>
  <c r="H74" i="4"/>
  <c r="G74" i="4"/>
  <c r="F74" i="4"/>
  <c r="E74" i="4"/>
  <c r="D74" i="4"/>
  <c r="H73" i="4"/>
  <c r="G73" i="4"/>
  <c r="F73" i="4"/>
  <c r="E73" i="4"/>
  <c r="D73" i="4"/>
  <c r="H72" i="4"/>
  <c r="G72" i="4"/>
  <c r="F72" i="4"/>
  <c r="E72" i="4"/>
  <c r="D72" i="4"/>
  <c r="H71" i="4"/>
  <c r="G71" i="4"/>
  <c r="F71" i="4"/>
  <c r="E71" i="4"/>
  <c r="D71" i="4"/>
  <c r="H70" i="4"/>
  <c r="G70" i="4"/>
  <c r="F70" i="4"/>
  <c r="E70" i="4"/>
  <c r="D70" i="4"/>
  <c r="H69" i="4"/>
  <c r="G69" i="4"/>
  <c r="F69" i="4"/>
  <c r="E69" i="4"/>
  <c r="D69" i="4"/>
  <c r="H68" i="4"/>
  <c r="G68" i="4"/>
  <c r="F68" i="4"/>
  <c r="E68" i="4"/>
  <c r="D68" i="4"/>
  <c r="H67" i="4"/>
  <c r="G67" i="4"/>
  <c r="F67" i="4"/>
  <c r="E67" i="4"/>
  <c r="D67" i="4"/>
  <c r="A33" i="7" l="1"/>
</calcChain>
</file>

<file path=xl/sharedStrings.xml><?xml version="1.0" encoding="utf-8"?>
<sst xmlns="http://schemas.openxmlformats.org/spreadsheetml/2006/main" count="120" uniqueCount="60">
  <si>
    <t>CODIFICACION
PRESUPUESTAL</t>
  </si>
  <si>
    <t>DESCRIPCION</t>
  </si>
  <si>
    <t>A</t>
  </si>
  <si>
    <t>GASTOS DE PERSONAL</t>
  </si>
  <si>
    <t>GASTOS GENERALES</t>
  </si>
  <si>
    <t>TRANSFERENCIAS CORRIENTES</t>
  </si>
  <si>
    <t>B</t>
  </si>
  <si>
    <t>C</t>
  </si>
  <si>
    <t>Etiquetas de fila</t>
  </si>
  <si>
    <t>Total general</t>
  </si>
  <si>
    <t>APROPIACION
 VIGENTE</t>
  </si>
  <si>
    <t>CERTIFICADOS
 ACUMULADOS</t>
  </si>
  <si>
    <t>COMPROMISOS
 ACUMULADOS</t>
  </si>
  <si>
    <t>OBLIGACIONES
 ACUMULADAS</t>
  </si>
  <si>
    <t>PAGOS
A CUMULADOS</t>
  </si>
  <si>
    <t>A FUNCIONAMIENTO</t>
  </si>
  <si>
    <t>B SERVICIO DE LA DEUDA INTERNA</t>
  </si>
  <si>
    <t>C INVERSION</t>
  </si>
  <si>
    <t xml:space="preserve"> COMPROMISOS
 ACUMULADOS</t>
  </si>
  <si>
    <t xml:space="preserve"> OBLIGACIONES
 ACUMULADAS</t>
  </si>
  <si>
    <t>CONCESIÓN CARTAGENA BARRANQUILLA</t>
  </si>
  <si>
    <t xml:space="preserve">OBRAS COMPLEMENTARIAS Y COMPRA DE PREDIOS </t>
  </si>
  <si>
    <t>CONCESIÓN ARMENIA PEREIRA MANIZALEZ</t>
  </si>
  <si>
    <t>CONCESIÓN RUTA DEL SOL 3</t>
  </si>
  <si>
    <t>CORREDOR HONDA - PUERTO SALGAR - GIRARDOT , CUNDINAMARCA, CENTRO ORIENTE</t>
  </si>
  <si>
    <t>CORREDOR PERIMETRAL DE , CUNDINAMARCA, CENTRO ORIENTE</t>
  </si>
  <si>
    <t>VIA MULALO - LOBOGUERRO, DEPARTAMENTO DEL VALLE DEL CAUCA</t>
  </si>
  <si>
    <t>CORREDOR BUCARAMANGA - BARRANCABERMEJA - YONDÓ, DEPARTAMENTOS DE ANTIOQUIA Y SANTANDER</t>
  </si>
  <si>
    <t xml:space="preserve">CONCESIÓN RUTA DEL SOL  SECTOR 2 </t>
  </si>
  <si>
    <t>CORREDOR CONEXIÓN NORTE - AUTOPISTAS PARA LA PROSPERIDAD DEPARTAMENTO DE ANTIOQUIA</t>
  </si>
  <si>
    <t>CORREDOR TRANSVERSAL DEL SISGA, DEPARTAMENTOS DE BOYACA, CUNDINAMARCA Y CASANARE</t>
  </si>
  <si>
    <t>ASESORIAS Y CONSULTORIAS. CONTRATOS DE CONCESION.</t>
  </si>
  <si>
    <t>AUTOPISTA AL RÍO MAGDALENA 2 DEPARTAMENTOS DE ANTIOQUIA Y SANTANDER</t>
  </si>
  <si>
    <t>CONEXIÓN PACÍFICO 2, ANTIOQUIA, OCCIDENTE</t>
  </si>
  <si>
    <t>CONCESIÓN AUTOPISTA AL MAR 1, DEPARTAMENTO DE ANTIOQUIA</t>
  </si>
  <si>
    <t>REHABILITACION DE VIAS FERREAS A NIVEL NACIONAL</t>
  </si>
  <si>
    <t>APOYO ESTATAL A LOS PUERTOS</t>
  </si>
  <si>
    <t xml:space="preserve">IMPLEMENTACIÓN DEL SISTEMA INTEGRADO DE GESTIÓN Y CONTROL </t>
  </si>
  <si>
    <t>APOYO PARA EL DESARROLLO Y GESTIÓN INSTITUCIONAL DE LA ANI ,</t>
  </si>
  <si>
    <t>Fuente</t>
  </si>
  <si>
    <t>PAGOS
 ACUMULADOS</t>
  </si>
  <si>
    <t>AUTOPISTA CONEXIÓN PACÍFICO 3, AUTOPISTAS PARA LA PROSPERIDAD</t>
  </si>
  <si>
    <t>2 COMPROMISOS
 ACUMULADOS</t>
  </si>
  <si>
    <t>1 APROPIACION
 VIGENTE</t>
  </si>
  <si>
    <t>3 OBLIGACIONES
 ACUMULADAS</t>
  </si>
  <si>
    <t xml:space="preserve">SELECCIONE EL PROYECTO DE SU INTERES  </t>
  </si>
  <si>
    <t>.APROPIACION
 VIGENTE</t>
  </si>
  <si>
    <t xml:space="preserve"> PAGOS
 ACUMULADOS</t>
  </si>
  <si>
    <t xml:space="preserve"> COMPROMISOS</t>
  </si>
  <si>
    <t xml:space="preserve"> OBLIGACIONES</t>
  </si>
  <si>
    <t xml:space="preserve"> PAGOS</t>
  </si>
  <si>
    <t>Cifras en Millones de pesos</t>
  </si>
  <si>
    <t>APROPIACION</t>
  </si>
  <si>
    <t>CORREDOR RUMICHACA - PASTO, DEPARTAMENTO DE NARIÑO</t>
  </si>
  <si>
    <t>CONCESION RUTA DEL SOL  SECTOR 1</t>
  </si>
  <si>
    <t xml:space="preserve">FORTALECIMIENTO DE LA GESTIÓN  FUNCIONAL CON TECNOLOGÍAS DE LA INFORMACIÓN </t>
  </si>
  <si>
    <t>CORREDOR CARTAGENA-BARRANQUILLA Y CIRCUNVALAR DE LA PROSPERIDAD</t>
  </si>
  <si>
    <t>AUTOPISTA CONEXIÓN PACÍFICO 1 - AUTOPISTAS PARA LA PROPERIDAD, ANTIOQUIA</t>
  </si>
  <si>
    <t xml:space="preserve"> APROPIACION
 VIGENTE</t>
  </si>
  <si>
    <t>Nota: El nombre del Proyecto es abreviado para efectos de disminuir el tamaño de la grafica.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</si>
</sst>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* #,##0.00_);_(* \(#,##0.00\);_(* &quot;-&quot;??_);_(@_)"/>
    <numFmt numFmtId="165" formatCode="#\ ???/???"/>
    <numFmt numFmtId="166" formatCode="_-* #,##0.0_-;\-* #,##0.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i/>
      <u/>
      <sz val="11"/>
      <color theme="5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i/>
      <u/>
      <sz val="11"/>
      <color theme="4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41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41" fontId="0" fillId="0" borderId="1" xfId="1" applyFont="1" applyBorder="1"/>
    <xf numFmtId="0" fontId="0" fillId="0" borderId="0" xfId="0" pivotButton="1"/>
    <xf numFmtId="41" fontId="0" fillId="0" borderId="0" xfId="0" applyNumberFormat="1"/>
    <xf numFmtId="41" fontId="0" fillId="0" borderId="1" xfId="1" applyFont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166" fontId="0" fillId="0" borderId="0" xfId="0" applyNumberFormat="1"/>
    <xf numFmtId="0" fontId="5" fillId="0" borderId="0" xfId="0" applyFont="1"/>
    <xf numFmtId="0" fontId="3" fillId="0" borderId="0" xfId="0" applyFont="1" applyAlignment="1">
      <alignment horizontal="center"/>
    </xf>
  </cellXfs>
  <cellStyles count="6">
    <cellStyle name="Millares [0]" xfId="1" builtinId="6"/>
    <cellStyle name="Millares 13" xfId="3"/>
    <cellStyle name="Millares 14" xfId="5"/>
    <cellStyle name="Normal" xfId="0" builtinId="0"/>
    <cellStyle name="Normal 13" xfId="2"/>
    <cellStyle name="Normal 14" xfId="4"/>
  </cellStyles>
  <dxfs count="21">
    <dxf>
      <numFmt numFmtId="166" formatCode="_-* #,##0.0_-;\-* #,##0.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3" formatCode="0%"/>
    </dxf>
    <dxf>
      <numFmt numFmtId="33" formatCode="_-* #,##0_-;\-* #,##0_-;_-* &quot;-&quot;_-;_-@_-"/>
    </dxf>
    <dxf>
      <numFmt numFmtId="165" formatCode="#\ ???/???"/>
    </dxf>
    <dxf>
      <numFmt numFmtId="33" formatCode="_-* #,##0_-;\-* #,##0_-;_-* &quot;-&quot;_-;_-@_-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33" formatCode="_-* #,##0_-;\-* #,##0_-;_-* &quot;-&quot;_-;_-@_-"/>
    </dxf>
    <dxf>
      <numFmt numFmtId="33" formatCode="_-* #,##0_-;\-* #,##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[Copia de Graficas Egresos  Jun (002).xlsx]Participación Apropiación !TablaDinámica1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2">
                    <a:lumMod val="7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j-lt"/>
                <a:ea typeface="+mn-ea"/>
                <a:cs typeface="+mn-cs"/>
              </a:defRPr>
            </a:pPr>
            <a:r>
              <a:rPr lang="en-US" sz="1800" b="1">
                <a:solidFill>
                  <a:schemeClr val="accent1"/>
                </a:solidFill>
                <a:latin typeface="+mj-lt"/>
              </a:rPr>
              <a:t>Porcentaje Participación</a:t>
            </a:r>
            <a:r>
              <a:rPr lang="en-US" sz="1800" b="1" baseline="0">
                <a:solidFill>
                  <a:schemeClr val="accent1"/>
                </a:solidFill>
                <a:latin typeface="+mj-lt"/>
              </a:rPr>
              <a:t> </a:t>
            </a:r>
            <a:r>
              <a:rPr lang="en-US" sz="1800" b="1">
                <a:solidFill>
                  <a:schemeClr val="accent1"/>
                </a:solidFill>
                <a:latin typeface="+mj-lt"/>
              </a:rPr>
              <a:t>Apropiación por concepto de Gastos</a:t>
            </a:r>
          </a:p>
        </c:rich>
      </c:tx>
      <c:layout>
        <c:manualLayout>
          <c:xMode val="edge"/>
          <c:yMode val="edge"/>
          <c:x val="0.19364641769090793"/>
          <c:y val="6.2631797872588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2">
                  <a:lumMod val="7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j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/>
        </c:spPr>
      </c:pivotFmt>
    </c:pivotFmts>
    <c:plotArea>
      <c:layout>
        <c:manualLayout>
          <c:layoutTarget val="inner"/>
          <c:xMode val="edge"/>
          <c:yMode val="edge"/>
          <c:x val="0.3350984251968504"/>
          <c:y val="0.31384332166812484"/>
          <c:w val="0.34647003499562556"/>
          <c:h val="0.57745005832604257"/>
        </c:manualLayout>
      </c:layout>
      <c:pieChart>
        <c:varyColors val="1"/>
        <c:ser>
          <c:idx val="0"/>
          <c:order val="0"/>
          <c:tx>
            <c:strRef>
              <c:f>'Participación Apropiación '!$B$6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prst="relaxedInset"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1-B143-4708-8CA1-2CBB15F2B2C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B143-4708-8CA1-2CBB15F2B2C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B143-4708-8CA1-2CBB15F2B2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'Participación Apropiación '!$A$7:$A$10</c:f>
              <c:strCache>
                <c:ptCount val="3"/>
                <c:pt idx="0">
                  <c:v>A FUNCIONAMIENTO</c:v>
                </c:pt>
                <c:pt idx="1">
                  <c:v>B SERVICIO DE LA DEUDA INTERNA</c:v>
                </c:pt>
                <c:pt idx="2">
                  <c:v>C INVERSION</c:v>
                </c:pt>
              </c:strCache>
            </c:strRef>
          </c:cat>
          <c:val>
            <c:numRef>
              <c:f>'Participación Apropiación '!$B$7:$B$10</c:f>
              <c:numCache>
                <c:formatCode>_(* #,##0_);_(* \(#,##0\);_(* "-"_);_(@_)</c:formatCode>
                <c:ptCount val="3"/>
                <c:pt idx="0">
                  <c:v>73583.023604000002</c:v>
                </c:pt>
                <c:pt idx="1">
                  <c:v>666693.52855000005</c:v>
                </c:pt>
                <c:pt idx="2">
                  <c:v>1436964.091635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FA-4733-88EF-64F6EAC9D8F8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284131629853059"/>
          <c:y val="0.55842675938545727"/>
          <c:w val="0.21383275599305326"/>
          <c:h val="0.173746315223870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solidFill>
        <a:schemeClr val="accent1"/>
      </a:solidFill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[Copia de Graficas Egresos  Jun (002).xlsx]APR VS RP  Y OBLIGACIÓN Y PAGO!TablaDinámica1</c:name>
    <c:fmtId val="29"/>
  </c:pivotSource>
  <c:chart>
    <c:autoTitleDeleted val="0"/>
    <c:pivotFmts>
      <c:pivotFmt>
        <c:idx val="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4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8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11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12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13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4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1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0.1752022794872039"/>
          <c:y val="9.7930819715654704E-2"/>
          <c:w val="0.76017676839004356"/>
          <c:h val="0.85191280215313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 VS RP  Y OBLIGACIÓN Y PAGO'!$B$6</c:f>
              <c:strCache>
                <c:ptCount val="1"/>
                <c:pt idx="0">
                  <c:v>APROPIACION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410-4301-A190-9B1C877444F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410-4301-A190-9B1C877444F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 FUNCIONAMIENTO</c:v>
                </c:pt>
                <c:pt idx="1">
                  <c:v>B SERVICIO DE LA DEUDA INTERNA</c:v>
                </c:pt>
                <c:pt idx="2">
                  <c:v>C INVERSION</c:v>
                </c:pt>
              </c:strCache>
            </c:strRef>
          </c:cat>
          <c:val>
            <c:numRef>
              <c:f>'APR VS RP  Y OBLIGACIÓN Y PAGO'!$B$7:$B$10</c:f>
              <c:numCache>
                <c:formatCode>_(* #,##0_);_(* \(#,##0\);_(* "-"_);_(@_)</c:formatCode>
                <c:ptCount val="3"/>
                <c:pt idx="0">
                  <c:v>73583.023604000002</c:v>
                </c:pt>
                <c:pt idx="1">
                  <c:v>666693.52855000005</c:v>
                </c:pt>
                <c:pt idx="2">
                  <c:v>1436964.091635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0-4301-A190-9B1C877444F7}"/>
            </c:ext>
          </c:extLst>
        </c:ser>
        <c:ser>
          <c:idx val="1"/>
          <c:order val="1"/>
          <c:tx>
            <c:strRef>
              <c:f>'APR VS RP  Y OBLIGACIÓN Y PAGO'!$C$6</c:f>
              <c:strCache>
                <c:ptCount val="1"/>
                <c:pt idx="0">
                  <c:v> COMPROMISOS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angle"/>
              <a:contourClr>
                <a:schemeClr val="accent2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8410-4301-A190-9B1C877444F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8410-4301-A190-9B1C877444F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 FUNCIONAMIENTO</c:v>
                </c:pt>
                <c:pt idx="1">
                  <c:v>B SERVICIO DE LA DEUDA INTERNA</c:v>
                </c:pt>
                <c:pt idx="2">
                  <c:v>C INVERSION</c:v>
                </c:pt>
              </c:strCache>
            </c:strRef>
          </c:cat>
          <c:val>
            <c:numRef>
              <c:f>'APR VS RP  Y OBLIGACIÓN Y PAGO'!$C$7:$C$10</c:f>
              <c:numCache>
                <c:formatCode>_(* #,##0_);_(* \(#,##0\);_(* "-"_);_(@_)</c:formatCode>
                <c:ptCount val="3"/>
                <c:pt idx="0">
                  <c:v>38257.317018520007</c:v>
                </c:pt>
                <c:pt idx="1">
                  <c:v>457865.44853975001</c:v>
                </c:pt>
                <c:pt idx="2">
                  <c:v>1267944.5773061099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10-4301-A190-9B1C877444F7}"/>
            </c:ext>
          </c:extLst>
        </c:ser>
        <c:ser>
          <c:idx val="2"/>
          <c:order val="2"/>
          <c:tx>
            <c:strRef>
              <c:f>'APR VS RP  Y OBLIGACIÓN Y PAGO'!$D$6</c:f>
              <c:strCache>
                <c:ptCount val="1"/>
                <c:pt idx="0">
                  <c:v> OBLIGACIONES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8410-4301-A190-9B1C877444F7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8410-4301-A190-9B1C877444F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 FUNCIONAMIENTO</c:v>
                </c:pt>
                <c:pt idx="1">
                  <c:v>B SERVICIO DE LA DEUDA INTERNA</c:v>
                </c:pt>
                <c:pt idx="2">
                  <c:v>C INVERSION</c:v>
                </c:pt>
              </c:strCache>
            </c:strRef>
          </c:cat>
          <c:val>
            <c:numRef>
              <c:f>'APR VS RP  Y OBLIGACIÓN Y PAGO'!$D$7:$D$10</c:f>
              <c:numCache>
                <c:formatCode>_(* #,##0_);_(* \(#,##0\);_(* "-"_);_(@_)</c:formatCode>
                <c:ptCount val="3"/>
                <c:pt idx="0">
                  <c:v>33887.00706951</c:v>
                </c:pt>
                <c:pt idx="1">
                  <c:v>457865.44853875</c:v>
                </c:pt>
                <c:pt idx="2">
                  <c:v>68456.143512909999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10-4301-A190-9B1C877444F7}"/>
            </c:ext>
          </c:extLst>
        </c:ser>
        <c:ser>
          <c:idx val="3"/>
          <c:order val="3"/>
          <c:tx>
            <c:strRef>
              <c:f>'APR VS RP  Y OBLIGACIÓN Y PAGO'!$E$6</c:f>
              <c:strCache>
                <c:ptCount val="1"/>
                <c:pt idx="0">
                  <c:v> PAGOS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0-E98F-44A8-978D-C445D60031E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2-E98F-44A8-978D-C445D60031E1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 FUNCIONAMIENTO</c:v>
                </c:pt>
                <c:pt idx="1">
                  <c:v>B SERVICIO DE LA DEUDA INTERNA</c:v>
                </c:pt>
                <c:pt idx="2">
                  <c:v>C INVERSION</c:v>
                </c:pt>
              </c:strCache>
            </c:strRef>
          </c:cat>
          <c:val>
            <c:numRef>
              <c:f>'APR VS RP  Y OBLIGACIÓN Y PAGO'!$E$7:$E$10</c:f>
              <c:numCache>
                <c:formatCode>_(* #,##0_);_(* \(#,##0\);_(* "-"_);_(@_)</c:formatCode>
                <c:ptCount val="3"/>
                <c:pt idx="0">
                  <c:v>32343.32816551</c:v>
                </c:pt>
                <c:pt idx="1">
                  <c:v>340171.919995</c:v>
                </c:pt>
                <c:pt idx="2">
                  <c:v>68456.143512909999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8F-44A8-978D-C445D60031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9993344"/>
        <c:axId val="1806273584"/>
        <c:axId val="0"/>
      </c:bar3DChart>
      <c:catAx>
        <c:axId val="18999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6273584"/>
        <c:crosses val="autoZero"/>
        <c:auto val="1"/>
        <c:lblAlgn val="ctr"/>
        <c:lblOffset val="100"/>
        <c:noMultiLvlLbl val="0"/>
      </c:catAx>
      <c:valAx>
        <c:axId val="180627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99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[Copia de Graficas Egresos  Jun (002).xlsx]APR,RP´S,OBL Y PAGO FUNCIONAMIE!TablaDinámica1</c:name>
    <c:fmtId val="3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6.4314759957736958E-2"/>
              <c:y val="-2.31538320875599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1.3019732378756362E-2"/>
              <c:y val="-2.7103145356225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1.1869445720866512E-2"/>
              <c:y val="-1.82698281426690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9.8765422497770795E-3"/>
              <c:y val="7.32600591733611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9.8765422497770795E-3"/>
              <c:y val="7.32600591733611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1.1869445720866512E-2"/>
              <c:y val="-1.82698281426690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layout>
            <c:manualLayout>
              <c:x val="1.3019732378756362E-2"/>
              <c:y val="-2.7103145356225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6.4314759957736958E-2"/>
              <c:y val="-2.31538320875599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0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2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3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4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0.1752022794872039"/>
          <c:y val="9.7930819715654704E-2"/>
          <c:w val="0.76017676839004356"/>
          <c:h val="0.85191280215313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'APR,RP´S,OBL Y PAGO FUNCIONAMIE'!$B$6</c:f>
              <c:strCache>
                <c:ptCount val="1"/>
                <c:pt idx="0">
                  <c:v>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347-4728-8AEE-66B8A8E5BCB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3EB-4428-B811-96DB1E4F8A0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FUNCIONAMIE'!$A$7:$A$10</c:f>
              <c:strCache>
                <c:ptCount val="3"/>
                <c:pt idx="0">
                  <c:v>GASTOS DE PERSONAL</c:v>
                </c:pt>
                <c:pt idx="1">
                  <c:v>GASTOS GENERALES</c:v>
                </c:pt>
                <c:pt idx="2">
                  <c:v>TRANSFERENCIAS CORRIENTES</c:v>
                </c:pt>
              </c:strCache>
            </c:strRef>
          </c:cat>
          <c:val>
            <c:numRef>
              <c:f>'APR,RP´S,OBL Y PAGO FUNCIONAMIE'!$B$7:$B$10</c:f>
              <c:numCache>
                <c:formatCode>_(* #,##0_);_(* \(#,##0\);_(* "-"_);_(@_)</c:formatCode>
                <c:ptCount val="3"/>
                <c:pt idx="0">
                  <c:v>51485.706131999999</c:v>
                </c:pt>
                <c:pt idx="1">
                  <c:v>10357.914968999999</c:v>
                </c:pt>
                <c:pt idx="2">
                  <c:v>11739.402502999999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B3EB-4428-B811-96DB1E4F8A07}"/>
            </c:ext>
          </c:extLst>
        </c:ser>
        <c:ser>
          <c:idx val="1"/>
          <c:order val="1"/>
          <c:tx>
            <c:strRef>
              <c:f>'APR,RP´S,OBL Y PAGO FUNCIONAMIE'!$C$6</c:f>
              <c:strCache>
                <c:ptCount val="1"/>
                <c:pt idx="0">
                  <c:v> COMPROMISOS
 ACUMULADOS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F347-4728-8AEE-66B8A8E5BCB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347-4728-8AEE-66B8A8E5BCB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1A80-4D97-BBD6-398D7F862C58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FUNCIONAMIE'!$A$7:$A$10</c:f>
              <c:strCache>
                <c:ptCount val="3"/>
                <c:pt idx="0">
                  <c:v>GASTOS DE PERSONAL</c:v>
                </c:pt>
                <c:pt idx="1">
                  <c:v>GASTOS GENERALES</c:v>
                </c:pt>
                <c:pt idx="2">
                  <c:v>TRANSFERENCIAS CORRIENTES</c:v>
                </c:pt>
              </c:strCache>
            </c:strRef>
          </c:cat>
          <c:val>
            <c:numRef>
              <c:f>'APR,RP´S,OBL Y PAGO FUNCIONAMIE'!$C$7:$C$10</c:f>
              <c:numCache>
                <c:formatCode>_(* #,##0_);_(* \(#,##0\);_(* "-"_);_(@_)</c:formatCode>
                <c:ptCount val="3"/>
                <c:pt idx="0">
                  <c:v>25747.956825000001</c:v>
                </c:pt>
                <c:pt idx="1">
                  <c:v>7118.7223089300005</c:v>
                </c:pt>
                <c:pt idx="2">
                  <c:v>5390.6378845899999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B3EB-4428-B811-96DB1E4F8A07}"/>
            </c:ext>
          </c:extLst>
        </c:ser>
        <c:ser>
          <c:idx val="2"/>
          <c:order val="2"/>
          <c:tx>
            <c:strRef>
              <c:f>'APR,RP´S,OBL Y PAGO FUNCIONAMIE'!$D$6</c:f>
              <c:strCache>
                <c:ptCount val="1"/>
                <c:pt idx="0">
                  <c:v> OBLIGACIONES
 ACUMULADAS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B3EB-4428-B811-96DB1E4F8A0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9-B3EB-4428-B811-96DB1E4F8A0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3EB-4428-B811-96DB1E4F8A0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FUNCIONAMIE'!$A$7:$A$10</c:f>
              <c:strCache>
                <c:ptCount val="3"/>
                <c:pt idx="0">
                  <c:v>GASTOS DE PERSONAL</c:v>
                </c:pt>
                <c:pt idx="1">
                  <c:v>GASTOS GENERALES</c:v>
                </c:pt>
                <c:pt idx="2">
                  <c:v>TRANSFERENCIAS CORRIENTES</c:v>
                </c:pt>
              </c:strCache>
            </c:strRef>
          </c:cat>
          <c:val>
            <c:numRef>
              <c:f>'APR,RP´S,OBL Y PAGO FUNCIONAMIE'!$D$7:$D$10</c:f>
              <c:numCache>
                <c:formatCode>_(* #,##0_);_(* \(#,##0\);_(* "-"_);_(@_)</c:formatCode>
                <c:ptCount val="3"/>
                <c:pt idx="0">
                  <c:v>23488.436311000001</c:v>
                </c:pt>
                <c:pt idx="1">
                  <c:v>5007.93287392</c:v>
                </c:pt>
                <c:pt idx="2">
                  <c:v>5390.6378845899999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8-B3EB-4428-B811-96DB1E4F8A07}"/>
            </c:ext>
          </c:extLst>
        </c:ser>
        <c:ser>
          <c:idx val="3"/>
          <c:order val="3"/>
          <c:tx>
            <c:strRef>
              <c:f>'APR,RP´S,OBL Y PAGO FUNCIONAMIE'!$E$6</c:f>
              <c:strCache>
                <c:ptCount val="1"/>
                <c:pt idx="0">
                  <c:v> PAGOS
 ACUMULADOS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D-1A80-4D97-BBD6-398D7F862C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F-1A80-4D97-BBD6-398D7F862C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1-1A80-4D97-BBD6-398D7F862C58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FUNCIONAMIE'!$A$7:$A$10</c:f>
              <c:strCache>
                <c:ptCount val="3"/>
                <c:pt idx="0">
                  <c:v>GASTOS DE PERSONAL</c:v>
                </c:pt>
                <c:pt idx="1">
                  <c:v>GASTOS GENERALES</c:v>
                </c:pt>
                <c:pt idx="2">
                  <c:v>TRANSFERENCIAS CORRIENTES</c:v>
                </c:pt>
              </c:strCache>
            </c:strRef>
          </c:cat>
          <c:val>
            <c:numRef>
              <c:f>'APR,RP´S,OBL Y PAGO FUNCIONAMIE'!$E$7:$E$10</c:f>
              <c:numCache>
                <c:formatCode>_(* #,##0_);_(* \(#,##0\);_(* "-"_);_(@_)</c:formatCode>
                <c:ptCount val="3"/>
                <c:pt idx="0">
                  <c:v>21944.757407000001</c:v>
                </c:pt>
                <c:pt idx="1">
                  <c:v>5007.93287392</c:v>
                </c:pt>
                <c:pt idx="2">
                  <c:v>5390.6378845899999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E-0ABE-4720-BC32-77A53D180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9993344"/>
        <c:axId val="1806273584"/>
        <c:axId val="0"/>
      </c:bar3DChart>
      <c:catAx>
        <c:axId val="18999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6273584"/>
        <c:crosses val="autoZero"/>
        <c:auto val="1"/>
        <c:lblAlgn val="ctr"/>
        <c:lblOffset val="100"/>
        <c:noMultiLvlLbl val="0"/>
      </c:catAx>
      <c:valAx>
        <c:axId val="180627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99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[Copia de Graficas Egresos  Jun (002).xlsx]INVERSIÓN APR VS RP Y OBLI!TablaDinámica1</c:name>
    <c:fmtId val="3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1">
                    <a:lumMod val="40000"/>
                    <a:lumOff val="60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200" baseline="0">
                <a:solidFill>
                  <a:schemeClr val="accent1">
                    <a:lumMod val="40000"/>
                    <a:lumOff val="60000"/>
                  </a:schemeClr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N</a:t>
            </a:r>
            <a:endParaRPr lang="es-CO" sz="1200">
              <a:solidFill>
                <a:schemeClr val="accent1">
                  <a:lumMod val="40000"/>
                  <a:lumOff val="6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dLbl>
          <c:idx val="0"/>
          <c:layout>
            <c:manualLayout>
              <c:x val="4.862631055564634E-2"/>
              <c:y val="-2.8880866425992781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dLbl>
          <c:idx val="0"/>
          <c:layout>
            <c:manualLayout>
              <c:x val="2.61090112809414E-2"/>
              <c:y val="-6.3085501409098119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dLbl>
          <c:idx val="0"/>
          <c:layout>
            <c:manualLayout>
              <c:x val="6.4461407972858237E-2"/>
              <c:y val="-4.4077134986225897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'INVERSIÓN APR VS RP Y OBLI'!$A$3</c:f>
              <c:strCache>
                <c:ptCount val="1"/>
                <c:pt idx="0">
                  <c:v>1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4-300B-46AF-A114-3DA193FF4519}"/>
              </c:ext>
            </c:extLst>
          </c:dPt>
          <c:dLbls>
            <c:dLbl>
              <c:idx val="0"/>
              <c:layout>
                <c:manualLayout>
                  <c:x val="2.61090112809414E-2"/>
                  <c:y val="-6.3085501409098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OBLI'!$A$4</c:f>
              <c:numCache>
                <c:formatCode>_(* #,##0_);_(* \(#,##0\);_(* "-"_);_(@_)</c:formatCode>
                <c:ptCount val="1"/>
                <c:pt idx="0">
                  <c:v>143833.68925300002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B-46AF-A114-3DA193FF4519}"/>
            </c:ext>
          </c:extLst>
        </c:ser>
        <c:ser>
          <c:idx val="1"/>
          <c:order val="1"/>
          <c:tx>
            <c:strRef>
              <c:f>'INVERSIÓN APR VS RP Y OBLI'!$B$3</c:f>
              <c:strCache>
                <c:ptCount val="1"/>
                <c:pt idx="0">
                  <c:v>2 COMPROMISOS
 ACUMULADOS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  <a:contourClr>
                <a:schemeClr val="accent1"/>
              </a:contourClr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accent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00B-46AF-A114-3DA193FF4519}"/>
              </c:ext>
            </c:extLst>
          </c:dPt>
          <c:dLbls>
            <c:dLbl>
              <c:idx val="0"/>
              <c:layout>
                <c:manualLayout>
                  <c:x val="4.862631055564634E-2"/>
                  <c:y val="-2.8880866425992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OBLI'!$B$4</c:f>
              <c:numCache>
                <c:formatCode>_(* #,##0_);_(* \(#,##0\);_(* "-"_);_(@_)</c:formatCode>
                <c:ptCount val="1"/>
                <c:pt idx="0">
                  <c:v>91967.975359999997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B-46AF-A114-3DA193FF4519}"/>
            </c:ext>
          </c:extLst>
        </c:ser>
        <c:ser>
          <c:idx val="2"/>
          <c:order val="2"/>
          <c:tx>
            <c:strRef>
              <c:f>'INVERSIÓN APR VS RP Y OBLI'!$C$3</c:f>
              <c:strCache>
                <c:ptCount val="1"/>
                <c:pt idx="0">
                  <c:v>3 OBLIGACIONES
 ACUMULADAS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relaxedInset"/>
              </a:sp3d>
            </c:spPr>
            <c:extLst>
              <c:ext xmlns:c16="http://schemas.microsoft.com/office/drawing/2014/chart" uri="{C3380CC4-5D6E-409C-BE32-E72D297353CC}">
                <c16:uniqueId val="{00000005-300B-46AF-A114-3DA193FF4519}"/>
              </c:ext>
            </c:extLst>
          </c:dPt>
          <c:dLbls>
            <c:dLbl>
              <c:idx val="0"/>
              <c:layout>
                <c:manualLayout>
                  <c:x val="6.4461407972858237E-2"/>
                  <c:y val="-4.4077134986225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OBLI'!$C$4</c:f>
              <c:numCache>
                <c:formatCode>_-* #,##0.0_-;\-* #,##0.0_-;_-* "-"_-;_-@_-</c:formatCode>
                <c:ptCount val="1"/>
                <c:pt idx="0">
                  <c:v>2.481563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B-46AF-A114-3DA193FF4519}"/>
            </c:ext>
          </c:extLst>
        </c:ser>
        <c:ser>
          <c:idx val="3"/>
          <c:order val="3"/>
          <c:tx>
            <c:strRef>
              <c:f>'INVERSIÓN APR VS RP Y OBLI'!$D$3</c:f>
              <c:strCache>
                <c:ptCount val="1"/>
                <c:pt idx="0">
                  <c:v> PAGOS
 ACUMULADOS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OBLI'!$D$4</c:f>
              <c:numCache>
                <c:formatCode>_-* #,##0.0_-;\-* #,##0.0_-;_-* "-"_-;_-@_-</c:formatCode>
                <c:ptCount val="1"/>
                <c:pt idx="0">
                  <c:v>2.481563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60-42F5-8B34-352E305921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0537024"/>
        <c:axId val="1679617952"/>
        <c:axId val="0"/>
      </c:bar3DChart>
      <c:catAx>
        <c:axId val="190053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9617952"/>
        <c:crosses val="autoZero"/>
        <c:auto val="1"/>
        <c:lblAlgn val="ctr"/>
        <c:lblOffset val="100"/>
        <c:noMultiLvlLbl val="0"/>
      </c:catAx>
      <c:valAx>
        <c:axId val="167961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053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261935</xdr:colOff>
      <xdr:row>11</xdr:row>
      <xdr:rowOff>114299</xdr:rowOff>
    </xdr:from>
    <xdr:to>
      <xdr:col>8</xdr:col>
      <xdr:colOff>600074</xdr:colOff>
      <xdr:row>36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6B989C3-0CF3-4523-9683-E96C14F447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323850</xdr:colOff>
      <xdr:row>0</xdr:row>
      <xdr:rowOff>66675</xdr:rowOff>
    </xdr:from>
    <xdr:to>
      <xdr:col>1</xdr:col>
      <xdr:colOff>767208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0C4EA4B-C86E-421E-A830-C8BB63C8F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981075</xdr:colOff>
      <xdr:row>0</xdr:row>
      <xdr:rowOff>123825</xdr:rowOff>
    </xdr:from>
    <xdr:ext cx="4861209" cy="405432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F522C80-807A-415D-A689-AD68E6320FA7}"/>
            </a:ext>
          </a:extLst>
        </xdr:cNvPr>
        <xdr:cNvSpPr/>
      </xdr:nvSpPr>
      <xdr:spPr>
        <a:xfrm>
          <a:off x="2962275" y="123825"/>
          <a:ext cx="486120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66675</xdr:rowOff>
    </xdr:from>
    <xdr:to>
      <xdr:col>1</xdr:col>
      <xdr:colOff>767208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5EB48F-08BA-4E46-8BEB-D1EA01CE5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981075</xdr:colOff>
      <xdr:row>0</xdr:row>
      <xdr:rowOff>123825</xdr:rowOff>
    </xdr:from>
    <xdr:ext cx="4861209" cy="405432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5FA03BD-FB53-4749-9399-7146B8B2E27A}"/>
            </a:ext>
          </a:extLst>
        </xdr:cNvPr>
        <xdr:cNvSpPr/>
      </xdr:nvSpPr>
      <xdr:spPr>
        <a:xfrm>
          <a:off x="2962275" y="123825"/>
          <a:ext cx="486120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</a:t>
          </a:r>
        </a:p>
      </xdr:txBody>
    </xdr:sp>
    <xdr:clientData/>
  </xdr:oneCellAnchor>
  <xdr:twoCellAnchor>
    <xdr:from>
      <xdr:col>0</xdr:col>
      <xdr:colOff>133347</xdr:colOff>
      <xdr:row>11</xdr:row>
      <xdr:rowOff>57148</xdr:rowOff>
    </xdr:from>
    <xdr:to>
      <xdr:col>11</xdr:col>
      <xdr:colOff>733425</xdr:colOff>
      <xdr:row>38</xdr:row>
      <xdr:rowOff>95249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D3A1CAF-0971-4AD9-81F3-E38E869D0D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212310</xdr:colOff>
      <xdr:row>11</xdr:row>
      <xdr:rowOff>112210</xdr:rowOff>
    </xdr:from>
    <xdr:ext cx="10614894" cy="374141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45EC8C7A-490C-4F20-825B-486FEBAC5672}"/>
            </a:ext>
          </a:extLst>
        </xdr:cNvPr>
        <xdr:cNvSpPr/>
      </xdr:nvSpPr>
      <xdr:spPr>
        <a:xfrm>
          <a:off x="212310" y="2207710"/>
          <a:ext cx="10614894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COMPARATIVO</a:t>
          </a:r>
          <a:r>
            <a:rPr lang="es-ES" sz="18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RP´S VS  OBLIGACIONES Y PAGOS DE  FUNCIONAMIENTO, SERVICIO A LA DEUDA E INVERSIÓN</a:t>
          </a:r>
          <a:endParaRPr lang="es-ES" sz="18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66675</xdr:rowOff>
    </xdr:from>
    <xdr:to>
      <xdr:col>1</xdr:col>
      <xdr:colOff>976758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EC4CA8-58B7-4DD0-A646-6322AA596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981075</xdr:colOff>
      <xdr:row>0</xdr:row>
      <xdr:rowOff>123825</xdr:rowOff>
    </xdr:from>
    <xdr:ext cx="4861209" cy="405432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21776EA7-DE10-493E-8DE6-81C716B68070}"/>
            </a:ext>
          </a:extLst>
        </xdr:cNvPr>
        <xdr:cNvSpPr/>
      </xdr:nvSpPr>
      <xdr:spPr>
        <a:xfrm>
          <a:off x="3067050" y="123825"/>
          <a:ext cx="486120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</a:t>
          </a:r>
        </a:p>
      </xdr:txBody>
    </xdr:sp>
    <xdr:clientData/>
  </xdr:oneCellAnchor>
  <xdr:twoCellAnchor>
    <xdr:from>
      <xdr:col>0</xdr:col>
      <xdr:colOff>428623</xdr:colOff>
      <xdr:row>11</xdr:row>
      <xdr:rowOff>28573</xdr:rowOff>
    </xdr:from>
    <xdr:to>
      <xdr:col>7</xdr:col>
      <xdr:colOff>457200</xdr:colOff>
      <xdr:row>39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8011071-0A12-4079-88E7-153A2F85FE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1677797</xdr:colOff>
      <xdr:row>11</xdr:row>
      <xdr:rowOff>102685</xdr:rowOff>
    </xdr:from>
    <xdr:ext cx="7664854" cy="405432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30E732FD-C39D-402A-94B5-A103EAA7F486}"/>
            </a:ext>
          </a:extLst>
        </xdr:cNvPr>
        <xdr:cNvSpPr/>
      </xdr:nvSpPr>
      <xdr:spPr>
        <a:xfrm>
          <a:off x="1677797" y="2198185"/>
          <a:ext cx="7664854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COMPARATIVO</a:t>
          </a:r>
          <a:r>
            <a:rPr lang="es-ES" sz="20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RP´S  FUNCIONAMIENTO  VS  OBLIGACIONES Y PAGOS</a:t>
          </a:r>
          <a:endParaRPr lang="es-ES" sz="20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552451</xdr:colOff>
      <xdr:row>9</xdr:row>
      <xdr:rowOff>133351</xdr:rowOff>
    </xdr:from>
    <xdr:to>
      <xdr:col>3</xdr:col>
      <xdr:colOff>952500</xdr:colOff>
      <xdr:row>31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D01C9A1-866E-4B71-A15F-4320EA2E5E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768889</xdr:colOff>
      <xdr:row>6</xdr:row>
      <xdr:rowOff>145520</xdr:rowOff>
    </xdr:from>
    <xdr:to>
      <xdr:col>0</xdr:col>
      <xdr:colOff>1238250</xdr:colOff>
      <xdr:row>9</xdr:row>
      <xdr:rowOff>70416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E4E043-F594-4394-A561-53EF291F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55372" y="1302037"/>
          <a:ext cx="496396" cy="469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9548</xdr:colOff>
      <xdr:row>9</xdr:row>
      <xdr:rowOff>142423</xdr:rowOff>
    </xdr:from>
    <xdr:to>
      <xdr:col>0</xdr:col>
      <xdr:colOff>457223</xdr:colOff>
      <xdr:row>11</xdr:row>
      <xdr:rowOff>114753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CEA87D3-25E7-4176-A612-30014218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592748">
          <a:off x="56721" y="1952625"/>
          <a:ext cx="35333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88175</xdr:colOff>
      <xdr:row>10</xdr:row>
      <xdr:rowOff>0</xdr:rowOff>
    </xdr:from>
    <xdr:ext cx="4154791" cy="530658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EDDDF931-90A5-4849-94B6-7C409D2121E6}"/>
            </a:ext>
          </a:extLst>
        </xdr:cNvPr>
        <xdr:cNvSpPr/>
      </xdr:nvSpPr>
      <xdr:spPr>
        <a:xfrm>
          <a:off x="1726475" y="2047875"/>
          <a:ext cx="415479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Comportamiento</a:t>
          </a:r>
          <a:r>
            <a:rPr lang="es-ES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Apropiación Vs RP´s y Obligaciones </a:t>
          </a:r>
        </a:p>
        <a:p>
          <a:pPr algn="ctr"/>
          <a:r>
            <a:rPr lang="es-ES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de Proyectos de Inversión</a:t>
          </a:r>
          <a:endParaRPr lang="es-ES" sz="14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rri Javier Rodriguez Escobar" refreshedDate="43206.454258680555" createdVersion="6" refreshedVersion="6" minRefreshableVersion="3" recordCount="30">
  <cacheSource type="worksheet">
    <worksheetSource ref="A1:H31" sheet="INVERSIÓN"/>
  </cacheSource>
  <cacheFields count="8">
    <cacheField name="CODIFICACION_x000a_PRESUPUESTAL" numFmtId="0">
      <sharedItems containsSemiMixedTypes="0" containsString="0" containsNumber="1" containsInteger="1" minValue="240106002" maxValue="2401060032"/>
    </cacheField>
    <cacheField name="Fuente" numFmtId="0">
      <sharedItems containsSemiMixedTypes="0" containsString="0" containsNumber="1" containsInteger="1" minValue="10" maxValue="21"/>
    </cacheField>
    <cacheField name="DESCRIPCION" numFmtId="0">
      <sharedItems count="25">
        <s v="CONCESIÓN CARTAGENA BARRANQUILLA"/>
        <s v="OBRAS COMPLEMENTARIAS Y COMPRA DE PREDIOS "/>
        <s v="CONCESIÓN ARMENIA PEREIRA MANIZALEZ"/>
        <s v="CONCESIÓN RUTA DEL SOL 3"/>
        <s v="CORREDOR HONDA - PUERTO SALGAR - GIRARDOT , CUNDINAMARCA, CENTRO ORIENTE"/>
        <s v="CORREDOR PERIMETRAL DE , CUNDINAMARCA, CENTRO ORIENTE"/>
        <s v="AUTOPISTA CONEXIÓN PACÍFICO 3, AUTOPISTAS PARA LA PROSPERIDAD"/>
        <s v=" CORREDOR CARTAGENA-BARRANQUILLA Y CIRCUNVALAR DE LA PROSPERIDAD"/>
        <s v="VIA MULALO - LOBOGUERRO, DEPARTAMENTO DEL VALLE DEL CAUCA"/>
        <s v="CORREDOR BUCARAMANGA - BARRANCABERMEJA - YONDÓ, DEPARTAMENTOS DE ANTIOQUIA Y SANTANDER"/>
        <s v="CONCESIÓN RUTA DEL SOL  SECTOR 2 "/>
        <s v="CORREDOR CONEXIÓN NORTE - AUTOPISTAS PARA LA PROSPERIDAD DEPARTAMENTO DE ANTIOQUIA"/>
        <s v=" AUTOPISTA CONEXIÓN PACÍFICO 1 - AUTOPISTAS PARA LA PROPERIDAD, ANTIOQUIA"/>
        <s v="AUTOPISTA AL RÍO MAGDALENA 2 DEPARTAMENTOS DE ANTIOQUIA Y SANTANDER"/>
        <s v="CONEXIÓN PACÍFICO 2, ANTIOQUIA, OCCIDENTE"/>
        <s v="ORREDOR RUMICHACA - PASTO, DEPARTAMENTO DE NARIÑO"/>
        <s v="CORREDOR TRANSVERSAL DEL SISGA, DEPARTAMENTOS DE BOYACA, CUNDINAMARCA Y CASANARE"/>
        <s v="ONCESION RUTA DEL SOL  SECTOR 1"/>
        <s v="CONCESIÓN AUTOPISTA AL MAR 1, DEPARTAMENTO DE ANTIOQUIA"/>
        <s v="REHABILITACION DE VIAS FERREAS A NIVEL NACIONAL"/>
        <s v="APOYO ESTATAL A LOS PUERTOS"/>
        <s v="ASESORIAS Y CONSULTORIAS. CONTRATOS DE CONCESION."/>
        <s v="IMPLEMENTACIÓN DEL SISTEMA INTEGRADO DE GESTIÓN Y CONTROL "/>
        <s v="ORTALECIMIENTO DE LA GESTIÓN  FUNCIONAL CON TECNOLOGÍAS DE LA INFORMACIÓN "/>
        <s v="APOYO PARA EL DESARROLLO Y GESTIÓN INSTITUCIONAL DE LA ANI ,"/>
      </sharedItems>
    </cacheField>
    <cacheField name="APROPIACION_x000a_ VIGENTE" numFmtId="41">
      <sharedItems containsSemiMixedTypes="0" containsString="0" containsNumber="1" minValue="150" maxValue="212606.90446200001"/>
    </cacheField>
    <cacheField name="CERTIFICADOS_x000a_ ACUMULADOS" numFmtId="41">
      <sharedItems containsSemiMixedTypes="0" containsString="0" containsNumber="1" minValue="0" maxValue="212606.90446200001"/>
    </cacheField>
    <cacheField name="COMPROMISOS_x000a_ ACUMULADOS" numFmtId="41">
      <sharedItems containsSemiMixedTypes="0" containsString="0" containsNumber="1" minValue="0" maxValue="212606.90446200001"/>
    </cacheField>
    <cacheField name="OBLIGACIONES_x000a_ ACUMULADAS" numFmtId="41">
      <sharedItems containsSemiMixedTypes="0" containsString="0" containsNumber="1" minValue="0" maxValue="3560.3350438400003"/>
    </cacheField>
    <cacheField name="PAGOS_x000a_ ACUMULADOS" numFmtId="41">
      <sharedItems containsSemiMixedTypes="0" containsString="0" containsNumber="1" minValue="0" maxValue="3560.33504384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arri Javier Rodriguez Escobar" refreshedDate="43297.610220138886" createdVersion="6" refreshedVersion="6" minRefreshableVersion="3" recordCount="6">
  <cacheSource type="worksheet">
    <worksheetSource ref="A1:G7" sheet="Resumen Eje Egreso"/>
  </cacheSource>
  <cacheFields count="7">
    <cacheField name="CODIFICACION_x000a_PRESUPUESTAL" numFmtId="0">
      <sharedItems containsMixedTypes="1" containsNumber="1" containsInteger="1" minValue="1" maxValue="3"/>
    </cacheField>
    <cacheField name="DESCRIPCION" numFmtId="0">
      <sharedItems containsBlank="1" count="10">
        <s v="A FUNCIONAMIENTO"/>
        <s v="GASTOS DE PERSONAL"/>
        <s v="GASTOS GENERALES"/>
        <s v="TRANSFERENCIAS CORRIENTES"/>
        <s v="B SERVICIO DE LA DEUDA INTERNA"/>
        <s v="C INVERSION"/>
        <m u="1"/>
        <s v="INVERSION" u="1"/>
        <s v="SERVICIO DE LA DEUDA INTERNA" u="1"/>
        <s v="FUNCIONAMIENTO" u="1"/>
      </sharedItems>
    </cacheField>
    <cacheField name="APROPIACION_x000a_ VIGENTE" numFmtId="41">
      <sharedItems containsSemiMixedTypes="0" containsString="0" containsNumber="1" minValue="10357.914968999999" maxValue="1436964.091635"/>
    </cacheField>
    <cacheField name="CERTIFICADOS_x000a_ ACUMULADOS" numFmtId="41">
      <sharedItems containsSemiMixedTypes="0" containsString="0" containsNumber="1" minValue="6543.5908365900004" maxValue="1330444.18124732"/>
    </cacheField>
    <cacheField name="COMPROMISOS_x000a_ ACUMULADOS" numFmtId="41">
      <sharedItems containsSemiMixedTypes="0" containsString="0" containsNumber="1" minValue="5390.6378845899999" maxValue="1267944.5773061099"/>
    </cacheField>
    <cacheField name="OBLIGACIONES_x000a_ ACUMULADAS" numFmtId="41">
      <sharedItems containsSemiMixedTypes="0" containsString="0" containsNumber="1" minValue="5007.93287392" maxValue="457865.44853875"/>
    </cacheField>
    <cacheField name="PAGOS_x000a_A CUMULADOS" numFmtId="41">
      <sharedItems containsSemiMixedTypes="0" containsString="0" containsNumber="1" minValue="5007.93287392" maxValue="340171.9199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n v="240106002"/>
    <n v="10"/>
    <x v="0"/>
    <n v="5000"/>
    <n v="5000"/>
    <n v="5000"/>
    <n v="0"/>
    <n v="0"/>
  </r>
  <r>
    <n v="240106003"/>
    <n v="10"/>
    <x v="1"/>
    <n v="38623.567574000001"/>
    <n v="36897.553256779996"/>
    <n v="36865.838979339998"/>
    <n v="0"/>
    <n v="0"/>
  </r>
  <r>
    <n v="240106003"/>
    <n v="11"/>
    <x v="1"/>
    <n v="10500"/>
    <n v="2099"/>
    <n v="0"/>
    <n v="0"/>
    <n v="0"/>
  </r>
  <r>
    <n v="240106003"/>
    <n v="20"/>
    <x v="1"/>
    <n v="1236.952"/>
    <n v="1231.657498"/>
    <n v="1231.657498"/>
    <n v="0"/>
    <n v="0"/>
  </r>
  <r>
    <n v="240106004"/>
    <n v="10"/>
    <x v="2"/>
    <n v="2361.3420599999999"/>
    <n v="2361.3420599999999"/>
    <n v="2361.3420599999999"/>
    <n v="0"/>
    <n v="0"/>
  </r>
  <r>
    <n v="240106005"/>
    <n v="10"/>
    <x v="3"/>
    <n v="179597.70946799999"/>
    <n v="179597.70946799999"/>
    <n v="179597.70946799999"/>
    <n v="0"/>
    <n v="0"/>
  </r>
  <r>
    <n v="240106006"/>
    <n v="10"/>
    <x v="4"/>
    <n v="110755.182462"/>
    <n v="110755.182462"/>
    <n v="110755.182462"/>
    <n v="0"/>
    <n v="0"/>
  </r>
  <r>
    <n v="240106007"/>
    <n v="10"/>
    <x v="5"/>
    <n v="47858.530961999997"/>
    <n v="47858.530961999997"/>
    <n v="47858.530961999997"/>
    <n v="0"/>
    <n v="0"/>
  </r>
  <r>
    <n v="240106008"/>
    <n v="10"/>
    <x v="6"/>
    <n v="10125.416669"/>
    <n v="10125.416669"/>
    <n v="10125.416669"/>
    <n v="0"/>
    <n v="0"/>
  </r>
  <r>
    <n v="240106009"/>
    <n v="11"/>
    <x v="7"/>
    <n v="138954.184228"/>
    <n v="138954.184228"/>
    <n v="138954.184228"/>
    <n v="0"/>
    <n v="0"/>
  </r>
  <r>
    <n v="2401060010"/>
    <n v="11"/>
    <x v="8"/>
    <n v="212606.90446200001"/>
    <n v="212606.90446200001"/>
    <n v="212606.90446200001"/>
    <n v="0"/>
    <n v="0"/>
  </r>
  <r>
    <n v="2401060011"/>
    <n v="10"/>
    <x v="9"/>
    <n v="33978.918312000002"/>
    <n v="33978.918312000002"/>
    <n v="33978.918312000002"/>
    <n v="0"/>
    <n v="0"/>
  </r>
  <r>
    <n v="2401060011"/>
    <n v="11"/>
    <x v="9"/>
    <n v="53538.055370000002"/>
    <n v="53538.055370000002"/>
    <n v="53538.055370000002"/>
    <n v="0"/>
    <n v="0"/>
  </r>
  <r>
    <n v="2401060012"/>
    <n v="11"/>
    <x v="10"/>
    <n v="125048.722958"/>
    <n v="0"/>
    <n v="0"/>
    <n v="0"/>
    <n v="0"/>
  </r>
  <r>
    <n v="2401060015"/>
    <n v="10"/>
    <x v="11"/>
    <n v="63211.773696999997"/>
    <n v="63211.773696999997"/>
    <n v="63211.773696999997"/>
    <n v="0"/>
    <n v="0"/>
  </r>
  <r>
    <n v="2401060016"/>
    <n v="10"/>
    <x v="12"/>
    <n v="96414.711091999998"/>
    <n v="96414.711091999998"/>
    <n v="96414.711091999998"/>
    <n v="0"/>
    <n v="0"/>
  </r>
  <r>
    <n v="2401060017"/>
    <n v="10"/>
    <x v="13"/>
    <n v="44822.399835999997"/>
    <n v="44822.399835999997"/>
    <n v="44822.399835999997"/>
    <n v="0"/>
    <n v="0"/>
  </r>
  <r>
    <n v="2401060018"/>
    <n v="10"/>
    <x v="14"/>
    <n v="19917.325961999999"/>
    <n v="19917.325961999999"/>
    <n v="19917.325961999999"/>
    <n v="0"/>
    <n v="0"/>
  </r>
  <r>
    <n v="2401060025"/>
    <n v="10"/>
    <x v="15"/>
    <n v="35168.493659"/>
    <n v="35168.493659"/>
    <n v="35168.493659"/>
    <n v="0"/>
    <n v="0"/>
  </r>
  <r>
    <n v="2401060026"/>
    <n v="10"/>
    <x v="16"/>
    <n v="23977.095421999999"/>
    <n v="23977.095421999999"/>
    <n v="23977.095421999999"/>
    <n v="0"/>
    <n v="0"/>
  </r>
  <r>
    <n v="240160031"/>
    <n v="20"/>
    <x v="17"/>
    <n v="38046"/>
    <n v="0"/>
    <n v="0"/>
    <n v="0"/>
    <n v="0"/>
  </r>
  <r>
    <n v="2401060032"/>
    <n v="10"/>
    <x v="18"/>
    <n v="13016.958191"/>
    <n v="13016.958191"/>
    <n v="13016.958191"/>
    <n v="0"/>
    <n v="0"/>
  </r>
  <r>
    <n v="240406001"/>
    <n v="11"/>
    <x v="19"/>
    <n v="41383"/>
    <n v="0"/>
    <n v="0"/>
    <n v="0"/>
    <n v="0"/>
  </r>
  <r>
    <n v="240406001"/>
    <n v="20"/>
    <x v="19"/>
    <n v="102450.689253"/>
    <n v="92371.881586999996"/>
    <n v="91967.975359999997"/>
    <n v="2.481563"/>
    <n v="2.481563"/>
  </r>
  <r>
    <n v="240506001"/>
    <n v="20"/>
    <x v="20"/>
    <n v="1872"/>
    <n v="999.09032100000002"/>
    <n v="920.96612100000004"/>
    <n v="88.263754109999994"/>
    <n v="88.263754109999994"/>
  </r>
  <r>
    <n v="249906001"/>
    <n v="20"/>
    <x v="21"/>
    <n v="7072.7827740000002"/>
    <n v="6815.5227640000003"/>
    <n v="6524.7366929999998"/>
    <n v="601.27654099999995"/>
    <n v="601.27654099999995"/>
  </r>
  <r>
    <n v="249906001"/>
    <n v="21"/>
    <x v="21"/>
    <n v="17400"/>
    <n v="16349.024176000001"/>
    <n v="16349.024176000001"/>
    <n v="151.012216"/>
    <n v="151.012216"/>
  </r>
  <r>
    <n v="249906002"/>
    <n v="20"/>
    <x v="22"/>
    <n v="150"/>
    <n v="0"/>
    <n v="0"/>
    <n v="0"/>
    <n v="0"/>
  </r>
  <r>
    <n v="249906003"/>
    <n v="21"/>
    <x v="23"/>
    <n v="5772.0387000000001"/>
    <n v="3873.5353540000001"/>
    <n v="1473.4589020000001"/>
    <n v="291.90934499999997"/>
    <n v="291.90934499999997"/>
  </r>
  <r>
    <n v="249906004"/>
    <n v="20"/>
    <x v="24"/>
    <n v="25103.336523999998"/>
    <n v="19947.432589"/>
    <n v="17175.501348999998"/>
    <n v="3560.3350438400003"/>
    <n v="3560.335043840000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">
  <r>
    <s v="A"/>
    <x v="0"/>
    <n v="73583.023604000002"/>
    <n v="60401.927170800001"/>
    <n v="38257.317018520007"/>
    <n v="33887.00706951"/>
    <n v="32343.32816551"/>
  </r>
  <r>
    <n v="1"/>
    <x v="1"/>
    <n v="51485.706131999999"/>
    <n v="46309.534968"/>
    <n v="25747.956825000001"/>
    <n v="23488.436311000001"/>
    <n v="21944.757407000001"/>
  </r>
  <r>
    <n v="2"/>
    <x v="2"/>
    <n v="10357.914968999999"/>
    <n v="7548.8013662100002"/>
    <n v="7118.7223089300005"/>
    <n v="5007.93287392"/>
    <n v="5007.93287392"/>
  </r>
  <r>
    <n v="3"/>
    <x v="3"/>
    <n v="11739.402502999999"/>
    <n v="6543.5908365900004"/>
    <n v="5390.6378845899999"/>
    <n v="5390.6378845899999"/>
    <n v="5390.6378845899999"/>
  </r>
  <r>
    <s v="B"/>
    <x v="4"/>
    <n v="666693.52855000005"/>
    <n v="457865.44853975001"/>
    <n v="457865.44853975001"/>
    <n v="457865.44853875"/>
    <n v="340171.919995"/>
  </r>
  <r>
    <s v="C"/>
    <x v="5"/>
    <n v="1436964.091635"/>
    <n v="1330444.18124732"/>
    <n v="1267944.5773061099"/>
    <n v="68456.143512909999"/>
    <n v="68456.14351290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3">
  <location ref="A6:B10" firstHeaderRow="1" firstDataRow="1" firstDataCol="1"/>
  <pivotFields count="7">
    <pivotField subtotalTop="0" showAll="0"/>
    <pivotField axis="axisRow" subtotalTop="0" multipleItemSelectionAllowed="1" showAll="0">
      <items count="11">
        <item h="1" m="1" x="9"/>
        <item h="1" x="1"/>
        <item h="1" x="2"/>
        <item h="1" m="1" x="7"/>
        <item h="1" m="1" x="8"/>
        <item h="1" x="3"/>
        <item h="1" m="1" x="6"/>
        <item x="0"/>
        <item x="4"/>
        <item x="5"/>
        <item t="default"/>
      </items>
    </pivotField>
    <pivotField dataField="1" numFmtId="41" showAll="0"/>
    <pivotField numFmtId="41" showAll="0"/>
    <pivotField numFmtId="41" showAll="0"/>
    <pivotField numFmtId="41" showAll="0"/>
    <pivotField numFmtId="41" showAll="0"/>
  </pivotFields>
  <rowFields count="1">
    <field x="1"/>
  </rowFields>
  <rowItems count="4">
    <i>
      <x v="7"/>
    </i>
    <i>
      <x v="8"/>
    </i>
    <i>
      <x v="9"/>
    </i>
    <i t="grand">
      <x/>
    </i>
  </rowItems>
  <colItems count="1">
    <i/>
  </colItems>
  <dataFields count="1">
    <dataField name=".APROPIACION_x000a_ VIGENTE" fld="2" baseField="0" baseItem="0"/>
  </dataFields>
  <formats count="1">
    <format dxfId="20">
      <pivotArea outline="0" collapsedLevelsAreSubtotals="1" fieldPosition="0"/>
    </format>
  </formats>
  <chartFormats count="7">
    <chartFormat chart="9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9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9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9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9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9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1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0">
  <location ref="A6:E10" firstHeaderRow="0" firstDataRow="1" firstDataCol="1"/>
  <pivotFields count="7">
    <pivotField subtotalTop="0" showAll="0"/>
    <pivotField axis="axisRow" subtotalTop="0" multipleItemSelectionAllowed="1" showAll="0">
      <items count="11">
        <item h="1" m="1" x="9"/>
        <item h="1" x="1"/>
        <item h="1" x="2"/>
        <item h="1" m="1" x="7"/>
        <item h="1" m="1" x="8"/>
        <item h="1" x="3"/>
        <item h="1" m="1" x="6"/>
        <item x="0"/>
        <item x="4"/>
        <item x="5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4">
    <i>
      <x v="7"/>
    </i>
    <i>
      <x v="8"/>
    </i>
    <i>
      <x v="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PROPIACION" fld="2" baseField="1" baseItem="7" numFmtId="165"/>
    <dataField name=" COMPROMISOS" fld="4" baseField="1" baseItem="8"/>
    <dataField name=" OBLIGACIONES" fld="5" baseField="1" baseItem="8"/>
    <dataField name=" PAGOS" fld="6" baseField="1" baseItem="9"/>
  </dataFields>
  <formats count="14">
    <format dxfId="19">
      <pivotArea outline="0" collapsedLevelsAreSubtotals="1" fieldPosition="0"/>
    </format>
    <format dxfId="18">
      <pivotArea outline="0" fieldPosition="0">
        <references count="1">
          <reference field="4294967294" count="1">
            <x v="0"/>
          </reference>
        </references>
      </pivotArea>
    </format>
    <format dxfId="17">
      <pivotArea outline="0" fieldPosition="0">
        <references count="1">
          <reference field="4294967294" count="1">
            <x v="1"/>
          </reference>
        </references>
      </pivotArea>
    </format>
    <format dxfId="16">
      <pivotArea outline="0" fieldPosition="0">
        <references count="1">
          <reference field="4294967294" count="1">
            <x v="2"/>
          </reference>
        </references>
      </pivotArea>
    </format>
    <format dxfId="15">
      <pivotArea outline="0" fieldPosition="0">
        <references count="1">
          <reference field="4294967294" count="1">
            <x v="3"/>
          </reference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3">
      <pivotArea outline="0" fieldPosition="0">
        <references count="1">
          <reference field="4294967294" count="1">
            <x v="1"/>
          </reference>
        </references>
      </pivotArea>
    </format>
    <format dxfId="12">
      <pivotArea outline="0" fieldPosition="0">
        <references count="1">
          <reference field="4294967294" count="1">
            <x v="2"/>
          </reference>
        </references>
      </pivotArea>
    </format>
    <format dxfId="11">
      <pivotArea outline="0" fieldPosition="0">
        <references count="1">
          <reference field="4294967294" count="1">
            <x v="3"/>
          </reference>
        </references>
      </pivotArea>
    </format>
    <format dxfId="10">
      <pivotArea outline="0" collapsedLevelsAreSubtotals="1" fieldPosition="0"/>
    </format>
    <format dxfId="9">
      <pivotArea outline="0" fieldPosition="0">
        <references count="1">
          <reference field="4294967294" count="1">
            <x v="0"/>
          </reference>
        </references>
      </pivotArea>
    </format>
    <format dxfId="8">
      <pivotArea collapsedLevelsAreSubtotals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7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6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</formats>
  <chartFormats count="16"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3">
      <pivotArea type="data" outline="0" fieldPosition="0">
        <references count="2">
          <reference field="4294967294" count="1" selected="0">
            <x v="3"/>
          </reference>
          <reference field="1" count="1" selected="0">
            <x v="9"/>
          </reference>
        </references>
      </pivotArea>
    </chartFormat>
    <chartFormat chart="29" format="4">
      <pivotArea type="data" outline="0" fieldPosition="0">
        <references count="2">
          <reference field="4294967294" count="1" selected="0">
            <x v="2"/>
          </reference>
          <reference field="1" count="1" selected="0">
            <x v="9"/>
          </reference>
        </references>
      </pivotArea>
    </chartFormat>
    <chartFormat chart="29" format="5">
      <pivotArea type="data" outline="0" fieldPosition="0">
        <references count="2">
          <reference field="4294967294" count="1" selected="0">
            <x v="3"/>
          </reference>
          <reference field="1" count="1" selected="0">
            <x v="7"/>
          </reference>
        </references>
      </pivotArea>
    </chartFormat>
    <chartFormat chart="29" format="6">
      <pivotArea type="data" outline="0" fieldPosition="0">
        <references count="2">
          <reference field="4294967294" count="1" selected="0">
            <x v="2"/>
          </reference>
          <reference field="1" count="1" selected="0">
            <x v="7"/>
          </reference>
        </references>
      </pivotArea>
    </chartFormat>
    <chartFormat chart="29" format="7">
      <pivotArea type="data" outline="0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chartFormat>
    <chartFormat chart="29" format="8">
      <pivotArea type="data" outline="0" fieldPosition="0">
        <references count="2">
          <reference field="4294967294" count="1" selected="0">
            <x v="1"/>
          </reference>
          <reference field="1" count="1" selected="0">
            <x v="9"/>
          </reference>
        </references>
      </pivotArea>
    </chartFormat>
    <chartFormat chart="29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8"/>
          </reference>
        </references>
      </pivotArea>
    </chartFormat>
    <chartFormat chart="29" format="1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9" format="12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9" format="13">
      <pivotArea type="data" outline="0" fieldPosition="0">
        <references count="2">
          <reference field="4294967294" count="1" selected="0">
            <x v="2"/>
          </reference>
          <reference field="1" count="1" selected="0">
            <x v="8"/>
          </reference>
        </references>
      </pivotArea>
    </chartFormat>
    <chartFormat chart="29" format="14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29" format="15">
      <pivotArea type="data" outline="0" fieldPosition="0">
        <references count="2">
          <reference field="4294967294" count="1" selected="0">
            <x v="3"/>
          </reference>
          <reference field="1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Dinámica1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1">
  <location ref="A6:E10" firstHeaderRow="0" firstDataRow="1" firstDataCol="1"/>
  <pivotFields count="7">
    <pivotField subtotalTop="0" showAll="0"/>
    <pivotField axis="axisRow" subtotalTop="0" multipleItemSelectionAllowed="1" showAll="0">
      <items count="11">
        <item h="1" m="1" x="9"/>
        <item x="1"/>
        <item x="2"/>
        <item h="1" m="1" x="7"/>
        <item h="1" m="1" x="8"/>
        <item x="3"/>
        <item h="1" m="1" x="6"/>
        <item h="1" x="0"/>
        <item h="1" x="4"/>
        <item h="1" x="5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4">
    <i>
      <x v="1"/>
    </i>
    <i>
      <x v="2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APROPIACION_x000a_ VIGENTE" fld="2" baseField="0" baseItem="0"/>
    <dataField name=" COMPROMISOS_x000a_ ACUMULADOS" fld="4" baseField="0" baseItem="0"/>
    <dataField name=" OBLIGACIONES_x000a_ ACUMULADAS" fld="5" baseField="0" baseItem="0"/>
    <dataField name=" PAGOS_x000a_ ACUMULADOS" fld="6" baseField="0" baseItem="0"/>
  </dataFields>
  <formats count="1">
    <format dxfId="5">
      <pivotArea outline="0" collapsedLevelsAreSubtotals="1" fieldPosition="0"/>
    </format>
  </formats>
  <chartFormats count="29">
    <chartFormat chart="10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3">
      <pivotArea type="data" outline="0" fieldPosition="0">
        <references count="2">
          <reference field="4294967294" count="1" selected="0">
            <x v="3"/>
          </reference>
          <reference field="1" count="1" selected="0">
            <x v="9"/>
          </reference>
        </references>
      </pivotArea>
    </chartFormat>
    <chartFormat chart="29" format="4">
      <pivotArea type="data" outline="0" fieldPosition="0">
        <references count="2">
          <reference field="4294967294" count="1" selected="0">
            <x v="2"/>
          </reference>
          <reference field="1" count="1" selected="0">
            <x v="9"/>
          </reference>
        </references>
      </pivotArea>
    </chartFormat>
    <chartFormat chart="29" format="5">
      <pivotArea type="data" outline="0" fieldPosition="0">
        <references count="2">
          <reference field="4294967294" count="1" selected="0">
            <x v="3"/>
          </reference>
          <reference field="1" count="1" selected="0">
            <x v="7"/>
          </reference>
        </references>
      </pivotArea>
    </chartFormat>
    <chartFormat chart="29" format="6">
      <pivotArea type="data" outline="0" fieldPosition="0">
        <references count="2">
          <reference field="4294967294" count="1" selected="0">
            <x v="2"/>
          </reference>
          <reference field="1" count="1" selected="0">
            <x v="7"/>
          </reference>
        </references>
      </pivotArea>
    </chartFormat>
    <chartFormat chart="29" format="7">
      <pivotArea type="data" outline="0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chartFormat>
    <chartFormat chart="29" format="8">
      <pivotArea type="data" outline="0" fieldPosition="0">
        <references count="2">
          <reference field="4294967294" count="1" selected="0">
            <x v="1"/>
          </reference>
          <reference field="1" count="1" selected="0">
            <x v="9"/>
          </reference>
        </references>
      </pivotArea>
    </chartFormat>
    <chartFormat chart="30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0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chartFormat>
    <chartFormat chart="30" format="11">
      <pivotArea type="data" outline="0" fieldPosition="0">
        <references count="2">
          <reference field="4294967294" count="1" selected="0">
            <x v="1"/>
          </reference>
          <reference field="1" count="1" selected="0">
            <x v="9"/>
          </reference>
        </references>
      </pivotArea>
    </chartFormat>
    <chartFormat chart="3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0" format="13">
      <pivotArea type="data" outline="0" fieldPosition="0">
        <references count="2">
          <reference field="4294967294" count="1" selected="0">
            <x v="2"/>
          </reference>
          <reference field="1" count="1" selected="0">
            <x v="7"/>
          </reference>
        </references>
      </pivotArea>
    </chartFormat>
    <chartFormat chart="30" format="14">
      <pivotArea type="data" outline="0" fieldPosition="0">
        <references count="2">
          <reference field="4294967294" count="1" selected="0">
            <x v="2"/>
          </reference>
          <reference field="1" count="1" selected="0">
            <x v="9"/>
          </reference>
        </references>
      </pivotArea>
    </chartFormat>
    <chartFormat chart="3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16">
      <pivotArea type="data" outline="0" fieldPosition="0">
        <references count="2">
          <reference field="4294967294" count="1" selected="0">
            <x v="3"/>
          </reference>
          <reference field="1" count="1" selected="0">
            <x v="7"/>
          </reference>
        </references>
      </pivotArea>
    </chartFormat>
    <chartFormat chart="30" format="17">
      <pivotArea type="data" outline="0" fieldPosition="0">
        <references count="2">
          <reference field="4294967294" count="1" selected="0">
            <x v="3"/>
          </reference>
          <reference field="1" count="1" selected="0">
            <x v="9"/>
          </reference>
        </references>
      </pivotArea>
    </chartFormat>
    <chartFormat chart="30" format="18">
      <pivotArea type="data" outline="0" fieldPosition="0">
        <references count="2">
          <reference field="4294967294" count="1" selected="0">
            <x v="3"/>
          </reference>
          <reference field="1" count="1" selected="0">
            <x v="2"/>
          </reference>
        </references>
      </pivotArea>
    </chartFormat>
    <chartFormat chart="30" format="19">
      <pivotArea type="data" outline="0" fieldPosition="0">
        <references count="2">
          <reference field="4294967294" count="1" selected="0">
            <x v="3"/>
          </reference>
          <reference field="1" count="1" selected="0">
            <x v="5"/>
          </reference>
        </references>
      </pivotArea>
    </chartFormat>
    <chartFormat chart="30" format="20">
      <pivotArea type="data" outline="0" fieldPosition="0">
        <references count="2">
          <reference field="4294967294" count="1" selected="0">
            <x v="1"/>
          </reference>
          <reference field="1" count="1" selected="0">
            <x v="5"/>
          </reference>
        </references>
      </pivotArea>
    </chartFormat>
    <chartFormat chart="30" format="21">
      <pivotArea type="data" outline="0" fieldPosition="0">
        <references count="2">
          <reference field="4294967294" count="1" selected="0">
            <x v="3"/>
          </reference>
          <reference field="1" count="1" selected="0">
            <x v="1"/>
          </reference>
        </references>
      </pivotArea>
    </chartFormat>
    <chartFormat chart="30" format="22">
      <pivotArea type="data" outline="0" fieldPosition="0">
        <references count="2">
          <reference field="4294967294" count="1" selected="0">
            <x v="2"/>
          </reference>
          <reference field="1" count="1" selected="0">
            <x v="1"/>
          </reference>
        </references>
      </pivotArea>
    </chartFormat>
    <chartFormat chart="30" format="23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30" format="24">
      <pivotArea type="data" outline="0" fieldPosition="0">
        <references count="2">
          <reference field="4294967294" count="1" selected="0">
            <x v="2"/>
          </reference>
          <reference field="1" count="1" selected="0">
            <x v="2"/>
          </reference>
        </references>
      </pivotArea>
    </chartFormat>
    <chartFormat chart="30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aDinámica1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7">
  <location ref="A3:D4" firstHeaderRow="0" firstDataRow="1" firstDataCol="0" rowPageCount="1" colPageCount="1"/>
  <pivotFields count="8">
    <pivotField subtotalTop="0" showAll="0"/>
    <pivotField subtotalTop="0" showAll="0"/>
    <pivotField axis="axisPage" subtotalTop="0" multipleItemSelectionAllowed="1" showAll="0">
      <items count="26">
        <item h="1" x="12"/>
        <item h="1" x="7"/>
        <item h="1" x="20"/>
        <item h="1" x="24"/>
        <item h="1" x="21"/>
        <item h="1" x="13"/>
        <item h="1" x="6"/>
        <item h="1" x="2"/>
        <item h="1" x="18"/>
        <item h="1" x="0"/>
        <item h="1" x="10"/>
        <item h="1" x="3"/>
        <item h="1" x="14"/>
        <item h="1" x="9"/>
        <item h="1" x="11"/>
        <item h="1" x="4"/>
        <item h="1" x="5"/>
        <item h="1" x="16"/>
        <item h="1" x="22"/>
        <item h="1" x="1"/>
        <item h="1" x="17"/>
        <item h="1" x="15"/>
        <item h="1" x="23"/>
        <item x="19"/>
        <item h="1" x="8"/>
        <item t="default"/>
      </items>
    </pivotField>
    <pivotField dataField="1" numFmtId="41" subtotalTop="0" showAll="0"/>
    <pivotField numFmtId="41" subtotalTop="0" showAll="0"/>
    <pivotField dataField="1" numFmtId="41" subtotalTop="0" showAll="0"/>
    <pivotField dataField="1" numFmtId="41" subtotalTop="0" showAll="0"/>
    <pivotField dataField="1" numFmtId="41" subtotalTop="0"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1 APROPIACION_x000a_ VIGENTE" fld="3" baseField="0" baseItem="0"/>
    <dataField name="2 COMPROMISOS_x000a_ ACUMULADOS" fld="5" baseField="0" baseItem="0"/>
    <dataField name="3 OBLIGACIONES_x000a_ ACUMULADAS" fld="6" baseField="0" baseItem="0" numFmtId="166"/>
    <dataField name=" PAGOS_x000a_ ACUMULADOS" fld="7" baseField="0" baseItem="0" numFmtId="166"/>
  </dataFields>
  <formats count="5">
    <format dxfId="4">
      <pivotArea collapsedLevelsAreSubtotals="1" fieldPosition="0">
        <references count="1">
          <reference field="2" count="0"/>
        </references>
      </pivotArea>
    </format>
    <format dxfId="3">
      <pivotArea grandRow="1" outline="0" collapsedLevelsAreSubtotals="1" fieldPosition="0"/>
    </format>
    <format dxfId="2">
      <pivotArea collapsedLevelsAreSubtotals="1" fieldPosition="0">
        <references count="1">
          <reference field="2" count="0"/>
        </references>
      </pivotArea>
    </format>
    <format dxfId="1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0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</formats>
  <chartFormats count="7">
    <chartFormat chart="3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3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4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5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6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6:E10"/>
  <sheetViews>
    <sheetView showGridLines="0" showRowColHeaders="0" tabSelected="1" workbookViewId="0">
      <selection activeCell="F7" sqref="F7"/>
    </sheetView>
  </sheetViews>
  <sheetFormatPr baseColWidth="10" defaultRowHeight="15" x14ac:dyDescent="0.25"/>
  <cols>
    <col min="1" max="1" width="31.28515625" bestFit="1" customWidth="1"/>
    <col min="2" max="2" width="23.7109375" bestFit="1" customWidth="1"/>
  </cols>
  <sheetData>
    <row r="6" spans="1:5" x14ac:dyDescent="0.25">
      <c r="A6" s="7" t="s">
        <v>8</v>
      </c>
      <c r="B6" t="s">
        <v>46</v>
      </c>
    </row>
    <row r="7" spans="1:5" x14ac:dyDescent="0.25">
      <c r="A7" s="2" t="s">
        <v>15</v>
      </c>
      <c r="B7" s="8">
        <v>73583.023604000002</v>
      </c>
    </row>
    <row r="8" spans="1:5" x14ac:dyDescent="0.25">
      <c r="A8" s="2" t="s">
        <v>16</v>
      </c>
      <c r="B8" s="8">
        <v>666693.52855000005</v>
      </c>
    </row>
    <row r="9" spans="1:5" x14ac:dyDescent="0.25">
      <c r="A9" s="2" t="s">
        <v>17</v>
      </c>
      <c r="B9" s="8">
        <v>1436964.091635</v>
      </c>
    </row>
    <row r="10" spans="1:5" x14ac:dyDescent="0.25">
      <c r="A10" s="2" t="s">
        <v>9</v>
      </c>
      <c r="B10" s="8">
        <v>2177240.6437889999</v>
      </c>
      <c r="E10" s="11" t="s">
        <v>51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C10" sqref="C10:H25"/>
    </sheetView>
  </sheetViews>
  <sheetFormatPr baseColWidth="10" defaultRowHeight="15" x14ac:dyDescent="0.25"/>
  <cols>
    <col min="1" max="1" width="27" style="3" customWidth="1"/>
    <col min="2" max="2" width="29.7109375" bestFit="1" customWidth="1"/>
    <col min="3" max="3" width="36.42578125" style="1" customWidth="1"/>
    <col min="4" max="4" width="27.28515625" style="1" customWidth="1"/>
    <col min="5" max="5" width="30.28515625" style="1" bestFit="1" customWidth="1"/>
    <col min="6" max="6" width="29.5703125" style="1" bestFit="1" customWidth="1"/>
    <col min="7" max="7" width="22.5703125" style="1" bestFit="1" customWidth="1"/>
  </cols>
  <sheetData>
    <row r="1" spans="1:7" ht="30" x14ac:dyDescent="0.25">
      <c r="A1" s="4" t="s">
        <v>0</v>
      </c>
      <c r="B1" s="5" t="s">
        <v>1</v>
      </c>
      <c r="C1" s="9" t="s">
        <v>10</v>
      </c>
      <c r="D1" s="9" t="s">
        <v>11</v>
      </c>
      <c r="E1" s="9" t="s">
        <v>12</v>
      </c>
      <c r="F1" s="9" t="s">
        <v>13</v>
      </c>
      <c r="G1" s="9" t="s">
        <v>14</v>
      </c>
    </row>
    <row r="2" spans="1:7" x14ac:dyDescent="0.25">
      <c r="A2" s="4" t="s">
        <v>2</v>
      </c>
      <c r="B2" s="5" t="s">
        <v>15</v>
      </c>
      <c r="C2" s="6">
        <v>73583.023604000002</v>
      </c>
      <c r="D2" s="6">
        <v>60401.927170800001</v>
      </c>
      <c r="E2" s="6">
        <v>38257.317018520007</v>
      </c>
      <c r="F2" s="6">
        <v>33887.00706951</v>
      </c>
      <c r="G2" s="6">
        <v>32343.32816551</v>
      </c>
    </row>
    <row r="3" spans="1:7" x14ac:dyDescent="0.25">
      <c r="A3" s="4">
        <v>1</v>
      </c>
      <c r="B3" s="5" t="s">
        <v>3</v>
      </c>
      <c r="C3" s="6">
        <v>51485.706131999999</v>
      </c>
      <c r="D3" s="6">
        <v>46309.534968</v>
      </c>
      <c r="E3" s="6">
        <v>25747.956825000001</v>
      </c>
      <c r="F3" s="6">
        <v>23488.436311000001</v>
      </c>
      <c r="G3" s="6">
        <v>21944.757407000001</v>
      </c>
    </row>
    <row r="4" spans="1:7" x14ac:dyDescent="0.25">
      <c r="A4" s="4">
        <v>2</v>
      </c>
      <c r="B4" s="5" t="s">
        <v>4</v>
      </c>
      <c r="C4" s="6">
        <v>10357.914968999999</v>
      </c>
      <c r="D4" s="6">
        <v>7548.8013662100002</v>
      </c>
      <c r="E4" s="6">
        <v>7118.7223089300005</v>
      </c>
      <c r="F4" s="6">
        <v>5007.93287392</v>
      </c>
      <c r="G4" s="6">
        <v>5007.93287392</v>
      </c>
    </row>
    <row r="5" spans="1:7" x14ac:dyDescent="0.25">
      <c r="A5" s="4">
        <v>3</v>
      </c>
      <c r="B5" s="5" t="s">
        <v>5</v>
      </c>
      <c r="C5" s="6">
        <v>11739.402502999999</v>
      </c>
      <c r="D5" s="6">
        <v>6543.5908365900004</v>
      </c>
      <c r="E5" s="6">
        <v>5390.6378845899999</v>
      </c>
      <c r="F5" s="6">
        <v>5390.6378845899999</v>
      </c>
      <c r="G5" s="6">
        <v>5390.6378845899999</v>
      </c>
    </row>
    <row r="6" spans="1:7" x14ac:dyDescent="0.25">
      <c r="A6" s="4" t="s">
        <v>6</v>
      </c>
      <c r="B6" s="5" t="s">
        <v>16</v>
      </c>
      <c r="C6" s="6">
        <v>666693.52855000005</v>
      </c>
      <c r="D6" s="6">
        <v>457865.44853975001</v>
      </c>
      <c r="E6" s="6">
        <v>457865.44853975001</v>
      </c>
      <c r="F6" s="6">
        <v>457865.44853875</v>
      </c>
      <c r="G6" s="6">
        <v>340171.919995</v>
      </c>
    </row>
    <row r="7" spans="1:7" x14ac:dyDescent="0.25">
      <c r="A7" s="4" t="s">
        <v>7</v>
      </c>
      <c r="B7" s="5" t="s">
        <v>17</v>
      </c>
      <c r="C7" s="6">
        <v>1436964.091635</v>
      </c>
      <c r="D7" s="6">
        <v>1330444.18124732</v>
      </c>
      <c r="E7" s="6">
        <v>1267944.5773061099</v>
      </c>
      <c r="F7" s="6">
        <v>68456.143512909999</v>
      </c>
      <c r="G7" s="6">
        <v>68456.143512909999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>
      <selection activeCell="D35" sqref="D35:H65"/>
    </sheetView>
  </sheetViews>
  <sheetFormatPr baseColWidth="10" defaultRowHeight="15" x14ac:dyDescent="0.25"/>
  <cols>
    <col min="1" max="1" width="28.7109375" bestFit="1" customWidth="1"/>
    <col min="3" max="3" width="94.42578125" customWidth="1"/>
    <col min="4" max="6" width="16.28515625" style="1" bestFit="1" customWidth="1"/>
    <col min="7" max="8" width="15.140625" style="1" bestFit="1" customWidth="1"/>
  </cols>
  <sheetData>
    <row r="1" spans="1:8" ht="45" x14ac:dyDescent="0.25">
      <c r="A1" s="5" t="s">
        <v>0</v>
      </c>
      <c r="B1" s="5" t="s">
        <v>39</v>
      </c>
      <c r="C1" s="5" t="s">
        <v>1</v>
      </c>
      <c r="D1" s="9" t="s">
        <v>10</v>
      </c>
      <c r="E1" s="9" t="s">
        <v>11</v>
      </c>
      <c r="F1" s="9" t="s">
        <v>12</v>
      </c>
      <c r="G1" s="9" t="s">
        <v>13</v>
      </c>
      <c r="H1" s="9" t="s">
        <v>40</v>
      </c>
    </row>
    <row r="2" spans="1:8" x14ac:dyDescent="0.25">
      <c r="A2" s="5">
        <v>240106002</v>
      </c>
      <c r="B2" s="5">
        <v>10</v>
      </c>
      <c r="C2" s="5" t="s">
        <v>20</v>
      </c>
      <c r="D2" s="6">
        <v>5000</v>
      </c>
      <c r="E2" s="6">
        <v>5000</v>
      </c>
      <c r="F2" s="6">
        <v>5000</v>
      </c>
      <c r="G2" s="6">
        <v>0</v>
      </c>
      <c r="H2" s="6">
        <v>0</v>
      </c>
    </row>
    <row r="3" spans="1:8" x14ac:dyDescent="0.25">
      <c r="A3" s="5">
        <v>240106003</v>
      </c>
      <c r="B3" s="5">
        <v>10</v>
      </c>
      <c r="C3" s="5" t="s">
        <v>21</v>
      </c>
      <c r="D3" s="6">
        <v>38623.567574000001</v>
      </c>
      <c r="E3" s="6">
        <v>36911.136354779999</v>
      </c>
      <c r="F3" s="6">
        <v>36866.126779339997</v>
      </c>
      <c r="G3" s="6">
        <v>1090.442209</v>
      </c>
      <c r="H3" s="6">
        <v>1090.442209</v>
      </c>
    </row>
    <row r="4" spans="1:8" x14ac:dyDescent="0.25">
      <c r="A4" s="5">
        <v>240106003</v>
      </c>
      <c r="B4" s="5">
        <v>11</v>
      </c>
      <c r="C4" s="5" t="s">
        <v>21</v>
      </c>
      <c r="D4" s="6">
        <v>10500</v>
      </c>
      <c r="E4" s="6">
        <v>777.33649300000002</v>
      </c>
      <c r="F4" s="6">
        <v>777.33649300000002</v>
      </c>
      <c r="G4" s="6">
        <v>0</v>
      </c>
      <c r="H4" s="6">
        <v>0</v>
      </c>
    </row>
    <row r="5" spans="1:8" x14ac:dyDescent="0.25">
      <c r="A5" s="5">
        <v>240106003</v>
      </c>
      <c r="B5" s="5">
        <v>20</v>
      </c>
      <c r="C5" s="5" t="s">
        <v>21</v>
      </c>
      <c r="D5" s="6">
        <v>1236.952</v>
      </c>
      <c r="E5" s="6">
        <v>1231.657498</v>
      </c>
      <c r="F5" s="6">
        <v>1231.657498</v>
      </c>
      <c r="G5" s="6">
        <v>163.60876567</v>
      </c>
      <c r="H5" s="6">
        <v>163.60876567</v>
      </c>
    </row>
    <row r="6" spans="1:8" x14ac:dyDescent="0.25">
      <c r="A6" s="5">
        <v>240106004</v>
      </c>
      <c r="B6" s="5">
        <v>10</v>
      </c>
      <c r="C6" s="5" t="s">
        <v>22</v>
      </c>
      <c r="D6" s="6">
        <v>2361.3420599999999</v>
      </c>
      <c r="E6" s="6">
        <v>2361.3420599999999</v>
      </c>
      <c r="F6" s="6">
        <v>2361.3420599999999</v>
      </c>
      <c r="G6" s="6">
        <v>0</v>
      </c>
      <c r="H6" s="6">
        <v>0</v>
      </c>
    </row>
    <row r="7" spans="1:8" x14ac:dyDescent="0.25">
      <c r="A7" s="5">
        <v>240106005</v>
      </c>
      <c r="B7" s="5">
        <v>10</v>
      </c>
      <c r="C7" s="5" t="s">
        <v>23</v>
      </c>
      <c r="D7" s="6">
        <v>179597.70946799999</v>
      </c>
      <c r="E7" s="6">
        <v>179597.70946799999</v>
      </c>
      <c r="F7" s="6">
        <v>179597.70946799999</v>
      </c>
      <c r="G7" s="6">
        <v>0</v>
      </c>
      <c r="H7" s="6">
        <v>0</v>
      </c>
    </row>
    <row r="8" spans="1:8" x14ac:dyDescent="0.25">
      <c r="A8" s="5">
        <v>240106006</v>
      </c>
      <c r="B8" s="5">
        <v>10</v>
      </c>
      <c r="C8" s="5" t="s">
        <v>24</v>
      </c>
      <c r="D8" s="6">
        <v>110755.182462</v>
      </c>
      <c r="E8" s="6">
        <v>110755.182462</v>
      </c>
      <c r="F8" s="6">
        <v>110755.182462</v>
      </c>
      <c r="G8" s="6">
        <v>0</v>
      </c>
      <c r="H8" s="6">
        <v>0</v>
      </c>
    </row>
    <row r="9" spans="1:8" x14ac:dyDescent="0.25">
      <c r="A9" s="5">
        <v>240106007</v>
      </c>
      <c r="B9" s="5">
        <v>10</v>
      </c>
      <c r="C9" s="5" t="s">
        <v>25</v>
      </c>
      <c r="D9" s="6">
        <v>47858.530961999997</v>
      </c>
      <c r="E9" s="6">
        <v>47858.530961999997</v>
      </c>
      <c r="F9" s="6">
        <v>47858.530961999997</v>
      </c>
      <c r="G9" s="6">
        <v>0</v>
      </c>
      <c r="H9" s="6">
        <v>0</v>
      </c>
    </row>
    <row r="10" spans="1:8" x14ac:dyDescent="0.25">
      <c r="A10" s="5">
        <v>240106008</v>
      </c>
      <c r="B10" s="5">
        <v>10</v>
      </c>
      <c r="C10" s="5" t="s">
        <v>41</v>
      </c>
      <c r="D10" s="6">
        <v>10125.416669</v>
      </c>
      <c r="E10" s="6">
        <v>10125.416669</v>
      </c>
      <c r="F10" s="6">
        <v>10125.416669</v>
      </c>
      <c r="G10" s="6">
        <v>0</v>
      </c>
      <c r="H10" s="6">
        <v>0</v>
      </c>
    </row>
    <row r="11" spans="1:8" x14ac:dyDescent="0.25">
      <c r="A11" s="5">
        <v>240106009</v>
      </c>
      <c r="B11" s="5">
        <v>11</v>
      </c>
      <c r="C11" s="5" t="s">
        <v>56</v>
      </c>
      <c r="D11" s="6">
        <v>138954.184228</v>
      </c>
      <c r="E11" s="6">
        <v>138954.184228</v>
      </c>
      <c r="F11" s="6">
        <v>138954.184228</v>
      </c>
      <c r="G11" s="6">
        <v>0</v>
      </c>
      <c r="H11" s="6">
        <v>0</v>
      </c>
    </row>
    <row r="12" spans="1:8" x14ac:dyDescent="0.25">
      <c r="A12" s="5">
        <v>2401060010</v>
      </c>
      <c r="B12" s="5">
        <v>11</v>
      </c>
      <c r="C12" s="5" t="s">
        <v>26</v>
      </c>
      <c r="D12" s="6">
        <v>212606.90446200001</v>
      </c>
      <c r="E12" s="6">
        <v>212606.90446200001</v>
      </c>
      <c r="F12" s="6">
        <v>212606.90446200001</v>
      </c>
      <c r="G12" s="6">
        <v>0</v>
      </c>
      <c r="H12" s="6">
        <v>0</v>
      </c>
    </row>
    <row r="13" spans="1:8" x14ac:dyDescent="0.25">
      <c r="A13" s="5">
        <v>2401060011</v>
      </c>
      <c r="B13" s="5">
        <v>10</v>
      </c>
      <c r="C13" s="5" t="s">
        <v>27</v>
      </c>
      <c r="D13" s="6">
        <v>33978.918312000002</v>
      </c>
      <c r="E13" s="6">
        <v>33978.918312000002</v>
      </c>
      <c r="F13" s="6">
        <v>33978.918312000002</v>
      </c>
      <c r="G13" s="6">
        <v>0</v>
      </c>
      <c r="H13" s="6">
        <v>0</v>
      </c>
    </row>
    <row r="14" spans="1:8" x14ac:dyDescent="0.25">
      <c r="A14" s="5">
        <v>2401060011</v>
      </c>
      <c r="B14" s="5">
        <v>11</v>
      </c>
      <c r="C14" s="5" t="s">
        <v>27</v>
      </c>
      <c r="D14" s="6">
        <v>53538.055370000002</v>
      </c>
      <c r="E14" s="6">
        <v>53538.055370000002</v>
      </c>
      <c r="F14" s="6">
        <v>53538.055370000002</v>
      </c>
      <c r="G14" s="6">
        <v>0</v>
      </c>
      <c r="H14" s="6">
        <v>0</v>
      </c>
    </row>
    <row r="15" spans="1:8" x14ac:dyDescent="0.25">
      <c r="A15" s="5">
        <v>2401060012</v>
      </c>
      <c r="B15" s="5">
        <v>11</v>
      </c>
      <c r="C15" s="5" t="s">
        <v>28</v>
      </c>
      <c r="D15" s="6">
        <v>56048.722957999998</v>
      </c>
      <c r="E15" s="6">
        <v>56048.722957999998</v>
      </c>
      <c r="F15" s="6">
        <v>0</v>
      </c>
      <c r="G15" s="6">
        <v>0</v>
      </c>
      <c r="H15" s="6">
        <v>0</v>
      </c>
    </row>
    <row r="16" spans="1:8" x14ac:dyDescent="0.25">
      <c r="A16" s="5">
        <v>2401060015</v>
      </c>
      <c r="B16" s="5">
        <v>10</v>
      </c>
      <c r="C16" s="5" t="s">
        <v>29</v>
      </c>
      <c r="D16" s="6">
        <v>63211.773696999997</v>
      </c>
      <c r="E16" s="6">
        <v>63211.773696999997</v>
      </c>
      <c r="F16" s="6">
        <v>63211.773696999997</v>
      </c>
      <c r="G16" s="6">
        <v>0</v>
      </c>
      <c r="H16" s="6">
        <v>0</v>
      </c>
    </row>
    <row r="17" spans="1:8" x14ac:dyDescent="0.25">
      <c r="A17" s="5">
        <v>2401060016</v>
      </c>
      <c r="B17" s="5">
        <v>10</v>
      </c>
      <c r="C17" s="5" t="s">
        <v>57</v>
      </c>
      <c r="D17" s="6">
        <v>96414.711091999998</v>
      </c>
      <c r="E17" s="6">
        <v>96414.711091999998</v>
      </c>
      <c r="F17" s="6">
        <v>96414.711091999998</v>
      </c>
      <c r="G17" s="6">
        <v>0</v>
      </c>
      <c r="H17" s="6">
        <v>0</v>
      </c>
    </row>
    <row r="18" spans="1:8" x14ac:dyDescent="0.25">
      <c r="A18" s="5">
        <v>2401060017</v>
      </c>
      <c r="B18" s="5">
        <v>10</v>
      </c>
      <c r="C18" s="5" t="s">
        <v>32</v>
      </c>
      <c r="D18" s="6">
        <v>44822.399835999997</v>
      </c>
      <c r="E18" s="6">
        <v>44822.399835999997</v>
      </c>
      <c r="F18" s="6">
        <v>44822.399835999997</v>
      </c>
      <c r="G18" s="6">
        <v>0</v>
      </c>
      <c r="H18" s="6">
        <v>0</v>
      </c>
    </row>
    <row r="19" spans="1:8" x14ac:dyDescent="0.25">
      <c r="A19" s="5">
        <v>2401060018</v>
      </c>
      <c r="B19" s="5">
        <v>10</v>
      </c>
      <c r="C19" s="5" t="s">
        <v>33</v>
      </c>
      <c r="D19" s="6">
        <v>19917.325961999999</v>
      </c>
      <c r="E19" s="6">
        <v>19917.325961999999</v>
      </c>
      <c r="F19" s="6">
        <v>19917.325961999999</v>
      </c>
      <c r="G19" s="6">
        <v>0</v>
      </c>
      <c r="H19" s="6">
        <v>0</v>
      </c>
    </row>
    <row r="20" spans="1:8" x14ac:dyDescent="0.25">
      <c r="A20" s="5">
        <v>2401060025</v>
      </c>
      <c r="B20" s="5">
        <v>10</v>
      </c>
      <c r="C20" s="5" t="s">
        <v>53</v>
      </c>
      <c r="D20" s="6">
        <v>35168.493659</v>
      </c>
      <c r="E20" s="6">
        <v>35168.493659</v>
      </c>
      <c r="F20" s="6">
        <v>35168.493659</v>
      </c>
      <c r="G20" s="6">
        <v>0</v>
      </c>
      <c r="H20" s="6">
        <v>0</v>
      </c>
    </row>
    <row r="21" spans="1:8" x14ac:dyDescent="0.25">
      <c r="A21" s="5">
        <v>2401060026</v>
      </c>
      <c r="B21" s="5">
        <v>10</v>
      </c>
      <c r="C21" s="5" t="s">
        <v>30</v>
      </c>
      <c r="D21" s="6">
        <v>23977.095421999999</v>
      </c>
      <c r="E21" s="6">
        <v>23977.095421999999</v>
      </c>
      <c r="F21" s="6">
        <v>23977.095421999999</v>
      </c>
      <c r="G21" s="6">
        <v>0</v>
      </c>
      <c r="H21" s="6">
        <v>0</v>
      </c>
    </row>
    <row r="22" spans="1:8" x14ac:dyDescent="0.25">
      <c r="A22" s="5">
        <v>240160031</v>
      </c>
      <c r="B22" s="5">
        <v>20</v>
      </c>
      <c r="C22" s="5" t="s">
        <v>54</v>
      </c>
      <c r="D22" s="6">
        <v>38046</v>
      </c>
      <c r="E22" s="6">
        <v>0</v>
      </c>
      <c r="F22" s="6">
        <v>0</v>
      </c>
      <c r="G22" s="6">
        <v>0</v>
      </c>
      <c r="H22" s="6">
        <v>0</v>
      </c>
    </row>
    <row r="23" spans="1:8" x14ac:dyDescent="0.25">
      <c r="A23" s="5">
        <v>2401060032</v>
      </c>
      <c r="B23" s="5">
        <v>10</v>
      </c>
      <c r="C23" s="5" t="s">
        <v>34</v>
      </c>
      <c r="D23" s="6">
        <v>13016.958191</v>
      </c>
      <c r="E23" s="6">
        <v>13016.958191</v>
      </c>
      <c r="F23" s="6">
        <v>13016.958191</v>
      </c>
      <c r="G23" s="6">
        <v>0</v>
      </c>
      <c r="H23" s="6">
        <v>0</v>
      </c>
    </row>
    <row r="24" spans="1:8" x14ac:dyDescent="0.25">
      <c r="A24" s="5">
        <v>240406001</v>
      </c>
      <c r="B24" s="5">
        <v>11</v>
      </c>
      <c r="C24" s="5" t="s">
        <v>35</v>
      </c>
      <c r="D24" s="6">
        <v>41383</v>
      </c>
      <c r="E24" s="6">
        <v>0</v>
      </c>
      <c r="F24" s="6">
        <v>0</v>
      </c>
      <c r="G24" s="6">
        <v>0</v>
      </c>
      <c r="H24" s="6">
        <v>0</v>
      </c>
    </row>
    <row r="25" spans="1:8" x14ac:dyDescent="0.25">
      <c r="A25" s="5">
        <v>240406001</v>
      </c>
      <c r="B25" s="5">
        <v>20</v>
      </c>
      <c r="C25" s="5" t="s">
        <v>35</v>
      </c>
      <c r="D25" s="6">
        <v>102450.689253</v>
      </c>
      <c r="E25" s="6">
        <v>94225.228321770002</v>
      </c>
      <c r="F25" s="6">
        <v>91967.975359999997</v>
      </c>
      <c r="G25" s="6">
        <v>51562.455474000002</v>
      </c>
      <c r="H25" s="6">
        <v>51562.455474000002</v>
      </c>
    </row>
    <row r="26" spans="1:8" x14ac:dyDescent="0.25">
      <c r="A26" s="5">
        <v>240506001</v>
      </c>
      <c r="B26" s="5">
        <v>20</v>
      </c>
      <c r="C26" s="5" t="s">
        <v>36</v>
      </c>
      <c r="D26" s="6">
        <v>1872</v>
      </c>
      <c r="E26" s="6">
        <v>1655.847156</v>
      </c>
      <c r="F26" s="6">
        <v>1644.1909559999999</v>
      </c>
      <c r="G26" s="6">
        <v>543.47008946000005</v>
      </c>
      <c r="H26" s="6">
        <v>543.47008946000005</v>
      </c>
    </row>
    <row r="27" spans="1:8" x14ac:dyDescent="0.25">
      <c r="A27" s="5">
        <v>249906001</v>
      </c>
      <c r="B27" s="5">
        <v>20</v>
      </c>
      <c r="C27" s="5" t="s">
        <v>31</v>
      </c>
      <c r="D27" s="6">
        <v>7072.7827740000002</v>
      </c>
      <c r="E27" s="6">
        <v>6789.188811</v>
      </c>
      <c r="F27" s="6">
        <v>6556.2341319999996</v>
      </c>
      <c r="G27" s="6">
        <v>2198.5418479999998</v>
      </c>
      <c r="H27" s="6">
        <v>2198.5418479999998</v>
      </c>
    </row>
    <row r="28" spans="1:8" x14ac:dyDescent="0.25">
      <c r="A28" s="5">
        <v>249906001</v>
      </c>
      <c r="B28" s="5">
        <v>21</v>
      </c>
      <c r="C28" s="5" t="s">
        <v>31</v>
      </c>
      <c r="D28" s="6">
        <v>19800</v>
      </c>
      <c r="E28" s="6">
        <v>18749.024175999999</v>
      </c>
      <c r="F28" s="6">
        <v>16349.024176000001</v>
      </c>
      <c r="G28" s="6">
        <v>2100.3840060000002</v>
      </c>
      <c r="H28" s="6">
        <v>2100.3840060000002</v>
      </c>
    </row>
    <row r="29" spans="1:8" x14ac:dyDescent="0.25">
      <c r="A29" s="5">
        <v>249906002</v>
      </c>
      <c r="B29" s="5">
        <v>20</v>
      </c>
      <c r="C29" s="5" t="s">
        <v>37</v>
      </c>
      <c r="D29" s="6">
        <v>150</v>
      </c>
      <c r="E29" s="6">
        <v>79.897149999999996</v>
      </c>
      <c r="F29" s="6">
        <v>64.961022999999997</v>
      </c>
      <c r="G29" s="6">
        <v>0</v>
      </c>
      <c r="H29" s="6">
        <v>0</v>
      </c>
    </row>
    <row r="30" spans="1:8" x14ac:dyDescent="0.25">
      <c r="A30" s="5">
        <v>249906003</v>
      </c>
      <c r="B30" s="5">
        <v>21</v>
      </c>
      <c r="C30" s="5" t="s">
        <v>55</v>
      </c>
      <c r="D30" s="6">
        <v>3372.0387000000001</v>
      </c>
      <c r="E30" s="6">
        <v>2538.10255977</v>
      </c>
      <c r="F30" s="6">
        <v>1947.9042307699999</v>
      </c>
      <c r="G30" s="6">
        <v>1059.4890379400001</v>
      </c>
      <c r="H30" s="6">
        <v>1059.4890379400001</v>
      </c>
    </row>
    <row r="31" spans="1:8" x14ac:dyDescent="0.25">
      <c r="A31" s="5">
        <v>249906004</v>
      </c>
      <c r="B31" s="5">
        <v>20</v>
      </c>
      <c r="C31" s="5" t="s">
        <v>38</v>
      </c>
      <c r="D31" s="6">
        <v>25103.336523999998</v>
      </c>
      <c r="E31" s="6">
        <v>20133.037917000001</v>
      </c>
      <c r="F31" s="6">
        <v>19234.164806000001</v>
      </c>
      <c r="G31" s="6">
        <v>9737.7520828399993</v>
      </c>
      <c r="H31" s="6">
        <v>9737.7520828399993</v>
      </c>
    </row>
    <row r="67" spans="4:8" x14ac:dyDescent="0.25">
      <c r="D67" s="1">
        <f>+D35/1000000</f>
        <v>0</v>
      </c>
      <c r="E67" s="1">
        <f t="shared" ref="E67:H67" si="0">+E35/1000000</f>
        <v>0</v>
      </c>
      <c r="F67" s="1">
        <f t="shared" si="0"/>
        <v>0</v>
      </c>
      <c r="G67" s="1">
        <f t="shared" si="0"/>
        <v>0</v>
      </c>
      <c r="H67" s="1">
        <f t="shared" si="0"/>
        <v>0</v>
      </c>
    </row>
    <row r="68" spans="4:8" x14ac:dyDescent="0.25">
      <c r="D68" s="1">
        <f t="shared" ref="D68:H68" si="1">+D36/1000000</f>
        <v>0</v>
      </c>
      <c r="E68" s="1">
        <f t="shared" si="1"/>
        <v>0</v>
      </c>
      <c r="F68" s="1">
        <f t="shared" si="1"/>
        <v>0</v>
      </c>
      <c r="G68" s="1">
        <f t="shared" si="1"/>
        <v>0</v>
      </c>
      <c r="H68" s="1">
        <f t="shared" si="1"/>
        <v>0</v>
      </c>
    </row>
    <row r="69" spans="4:8" x14ac:dyDescent="0.25">
      <c r="D69" s="1">
        <f t="shared" ref="D69:H69" si="2">+D37/1000000</f>
        <v>0</v>
      </c>
      <c r="E69" s="1">
        <f t="shared" si="2"/>
        <v>0</v>
      </c>
      <c r="F69" s="1">
        <f t="shared" si="2"/>
        <v>0</v>
      </c>
      <c r="G69" s="1">
        <f t="shared" si="2"/>
        <v>0</v>
      </c>
      <c r="H69" s="1">
        <f t="shared" si="2"/>
        <v>0</v>
      </c>
    </row>
    <row r="70" spans="4:8" x14ac:dyDescent="0.25">
      <c r="D70" s="1">
        <f t="shared" ref="D70:H70" si="3">+D38/1000000</f>
        <v>0</v>
      </c>
      <c r="E70" s="1">
        <f t="shared" si="3"/>
        <v>0</v>
      </c>
      <c r="F70" s="1">
        <f t="shared" si="3"/>
        <v>0</v>
      </c>
      <c r="G70" s="1">
        <f t="shared" si="3"/>
        <v>0</v>
      </c>
      <c r="H70" s="1">
        <f t="shared" si="3"/>
        <v>0</v>
      </c>
    </row>
    <row r="71" spans="4:8" x14ac:dyDescent="0.25">
      <c r="D71" s="1">
        <f t="shared" ref="D71:H71" si="4">+D39/1000000</f>
        <v>0</v>
      </c>
      <c r="E71" s="1">
        <f t="shared" si="4"/>
        <v>0</v>
      </c>
      <c r="F71" s="1">
        <f t="shared" si="4"/>
        <v>0</v>
      </c>
      <c r="G71" s="1">
        <f t="shared" si="4"/>
        <v>0</v>
      </c>
      <c r="H71" s="1">
        <f t="shared" si="4"/>
        <v>0</v>
      </c>
    </row>
    <row r="72" spans="4:8" x14ac:dyDescent="0.25">
      <c r="D72" s="1">
        <f t="shared" ref="D72:H72" si="5">+D40/1000000</f>
        <v>0</v>
      </c>
      <c r="E72" s="1">
        <f t="shared" si="5"/>
        <v>0</v>
      </c>
      <c r="F72" s="1">
        <f t="shared" si="5"/>
        <v>0</v>
      </c>
      <c r="G72" s="1">
        <f t="shared" si="5"/>
        <v>0</v>
      </c>
      <c r="H72" s="1">
        <f t="shared" si="5"/>
        <v>0</v>
      </c>
    </row>
    <row r="73" spans="4:8" x14ac:dyDescent="0.25">
      <c r="D73" s="1">
        <f t="shared" ref="D73:H73" si="6">+D41/1000000</f>
        <v>0</v>
      </c>
      <c r="E73" s="1">
        <f t="shared" si="6"/>
        <v>0</v>
      </c>
      <c r="F73" s="1">
        <f t="shared" si="6"/>
        <v>0</v>
      </c>
      <c r="G73" s="1">
        <f t="shared" si="6"/>
        <v>0</v>
      </c>
      <c r="H73" s="1">
        <f t="shared" si="6"/>
        <v>0</v>
      </c>
    </row>
    <row r="74" spans="4:8" x14ac:dyDescent="0.25">
      <c r="D74" s="1">
        <f t="shared" ref="D74:H74" si="7">+D42/1000000</f>
        <v>0</v>
      </c>
      <c r="E74" s="1">
        <f t="shared" si="7"/>
        <v>0</v>
      </c>
      <c r="F74" s="1">
        <f t="shared" si="7"/>
        <v>0</v>
      </c>
      <c r="G74" s="1">
        <f t="shared" si="7"/>
        <v>0</v>
      </c>
      <c r="H74" s="1">
        <f t="shared" si="7"/>
        <v>0</v>
      </c>
    </row>
    <row r="75" spans="4:8" x14ac:dyDescent="0.25">
      <c r="D75" s="1">
        <f t="shared" ref="D75:H75" si="8">+D43/1000000</f>
        <v>0</v>
      </c>
      <c r="E75" s="1">
        <f t="shared" si="8"/>
        <v>0</v>
      </c>
      <c r="F75" s="1">
        <f t="shared" si="8"/>
        <v>0</v>
      </c>
      <c r="G75" s="1">
        <f t="shared" si="8"/>
        <v>0</v>
      </c>
      <c r="H75" s="1">
        <f t="shared" si="8"/>
        <v>0</v>
      </c>
    </row>
    <row r="76" spans="4:8" x14ac:dyDescent="0.25">
      <c r="D76" s="1">
        <f t="shared" ref="D76:H76" si="9">+D44/1000000</f>
        <v>0</v>
      </c>
      <c r="E76" s="1">
        <f t="shared" si="9"/>
        <v>0</v>
      </c>
      <c r="F76" s="1">
        <f t="shared" si="9"/>
        <v>0</v>
      </c>
      <c r="G76" s="1">
        <f t="shared" si="9"/>
        <v>0</v>
      </c>
      <c r="H76" s="1">
        <f t="shared" si="9"/>
        <v>0</v>
      </c>
    </row>
    <row r="77" spans="4:8" x14ac:dyDescent="0.25">
      <c r="D77" s="1">
        <f t="shared" ref="D77:H77" si="10">+D45/1000000</f>
        <v>0</v>
      </c>
      <c r="E77" s="1">
        <f t="shared" si="10"/>
        <v>0</v>
      </c>
      <c r="F77" s="1">
        <f t="shared" si="10"/>
        <v>0</v>
      </c>
      <c r="G77" s="1">
        <f t="shared" si="10"/>
        <v>0</v>
      </c>
      <c r="H77" s="1">
        <f t="shared" si="10"/>
        <v>0</v>
      </c>
    </row>
    <row r="78" spans="4:8" x14ac:dyDescent="0.25">
      <c r="D78" s="1">
        <f t="shared" ref="D78:H78" si="11">+D46/1000000</f>
        <v>0</v>
      </c>
      <c r="E78" s="1">
        <f t="shared" si="11"/>
        <v>0</v>
      </c>
      <c r="F78" s="1">
        <f t="shared" si="11"/>
        <v>0</v>
      </c>
      <c r="G78" s="1">
        <f t="shared" si="11"/>
        <v>0</v>
      </c>
      <c r="H78" s="1">
        <f t="shared" si="11"/>
        <v>0</v>
      </c>
    </row>
    <row r="79" spans="4:8" x14ac:dyDescent="0.25">
      <c r="D79" s="1">
        <f t="shared" ref="D79:H79" si="12">+D47/1000000</f>
        <v>0</v>
      </c>
      <c r="E79" s="1">
        <f t="shared" si="12"/>
        <v>0</v>
      </c>
      <c r="F79" s="1">
        <f t="shared" si="12"/>
        <v>0</v>
      </c>
      <c r="G79" s="1">
        <f t="shared" si="12"/>
        <v>0</v>
      </c>
      <c r="H79" s="1">
        <f t="shared" si="12"/>
        <v>0</v>
      </c>
    </row>
    <row r="80" spans="4:8" x14ac:dyDescent="0.25">
      <c r="D80" s="1">
        <f t="shared" ref="D80:H80" si="13">+D48/1000000</f>
        <v>0</v>
      </c>
      <c r="E80" s="1">
        <f t="shared" si="13"/>
        <v>0</v>
      </c>
      <c r="F80" s="1">
        <f t="shared" si="13"/>
        <v>0</v>
      </c>
      <c r="G80" s="1">
        <f t="shared" si="13"/>
        <v>0</v>
      </c>
      <c r="H80" s="1">
        <f t="shared" si="13"/>
        <v>0</v>
      </c>
    </row>
    <row r="81" spans="4:8" x14ac:dyDescent="0.25">
      <c r="D81" s="1">
        <f t="shared" ref="D81:H81" si="14">+D49/1000000</f>
        <v>0</v>
      </c>
      <c r="E81" s="1">
        <f t="shared" si="14"/>
        <v>0</v>
      </c>
      <c r="F81" s="1">
        <f t="shared" si="14"/>
        <v>0</v>
      </c>
      <c r="G81" s="1">
        <f t="shared" si="14"/>
        <v>0</v>
      </c>
      <c r="H81" s="1">
        <f t="shared" si="14"/>
        <v>0</v>
      </c>
    </row>
    <row r="82" spans="4:8" x14ac:dyDescent="0.25">
      <c r="D82" s="1">
        <f t="shared" ref="D82:H82" si="15">+D50/1000000</f>
        <v>0</v>
      </c>
      <c r="E82" s="1">
        <f t="shared" si="15"/>
        <v>0</v>
      </c>
      <c r="F82" s="1">
        <f t="shared" si="15"/>
        <v>0</v>
      </c>
      <c r="G82" s="1">
        <f t="shared" si="15"/>
        <v>0</v>
      </c>
      <c r="H82" s="1">
        <f t="shared" si="15"/>
        <v>0</v>
      </c>
    </row>
    <row r="83" spans="4:8" x14ac:dyDescent="0.25">
      <c r="D83" s="1">
        <f t="shared" ref="D83:H83" si="16">+D51/1000000</f>
        <v>0</v>
      </c>
      <c r="E83" s="1">
        <f t="shared" si="16"/>
        <v>0</v>
      </c>
      <c r="F83" s="1">
        <f t="shared" si="16"/>
        <v>0</v>
      </c>
      <c r="G83" s="1">
        <f t="shared" si="16"/>
        <v>0</v>
      </c>
      <c r="H83" s="1">
        <f t="shared" si="16"/>
        <v>0</v>
      </c>
    </row>
    <row r="84" spans="4:8" x14ac:dyDescent="0.25">
      <c r="D84" s="1">
        <f t="shared" ref="D84:H84" si="17">+D52/1000000</f>
        <v>0</v>
      </c>
      <c r="E84" s="1">
        <f t="shared" si="17"/>
        <v>0</v>
      </c>
      <c r="F84" s="1">
        <f t="shared" si="17"/>
        <v>0</v>
      </c>
      <c r="G84" s="1">
        <f t="shared" si="17"/>
        <v>0</v>
      </c>
      <c r="H84" s="1">
        <f t="shared" si="17"/>
        <v>0</v>
      </c>
    </row>
    <row r="85" spans="4:8" x14ac:dyDescent="0.25">
      <c r="D85" s="1">
        <f t="shared" ref="D85:H85" si="18">+D53/1000000</f>
        <v>0</v>
      </c>
      <c r="E85" s="1">
        <f t="shared" si="18"/>
        <v>0</v>
      </c>
      <c r="F85" s="1">
        <f t="shared" si="18"/>
        <v>0</v>
      </c>
      <c r="G85" s="1">
        <f t="shared" si="18"/>
        <v>0</v>
      </c>
      <c r="H85" s="1">
        <f t="shared" si="18"/>
        <v>0</v>
      </c>
    </row>
    <row r="86" spans="4:8" x14ac:dyDescent="0.25">
      <c r="D86" s="1">
        <f t="shared" ref="D86:H86" si="19">+D54/1000000</f>
        <v>0</v>
      </c>
      <c r="E86" s="1">
        <f t="shared" si="19"/>
        <v>0</v>
      </c>
      <c r="F86" s="1">
        <f t="shared" si="19"/>
        <v>0</v>
      </c>
      <c r="G86" s="1">
        <f t="shared" si="19"/>
        <v>0</v>
      </c>
      <c r="H86" s="1">
        <f t="shared" si="19"/>
        <v>0</v>
      </c>
    </row>
    <row r="87" spans="4:8" x14ac:dyDescent="0.25">
      <c r="D87" s="1">
        <f t="shared" ref="D87:H87" si="20">+D55/1000000</f>
        <v>0</v>
      </c>
      <c r="E87" s="1">
        <f t="shared" si="20"/>
        <v>0</v>
      </c>
      <c r="F87" s="1">
        <f t="shared" si="20"/>
        <v>0</v>
      </c>
      <c r="G87" s="1">
        <f t="shared" si="20"/>
        <v>0</v>
      </c>
      <c r="H87" s="1">
        <f t="shared" si="20"/>
        <v>0</v>
      </c>
    </row>
    <row r="88" spans="4:8" x14ac:dyDescent="0.25">
      <c r="D88" s="1">
        <f t="shared" ref="D88:H88" si="21">+D56/1000000</f>
        <v>0</v>
      </c>
      <c r="E88" s="1">
        <f t="shared" si="21"/>
        <v>0</v>
      </c>
      <c r="F88" s="1">
        <f t="shared" si="21"/>
        <v>0</v>
      </c>
      <c r="G88" s="1">
        <f t="shared" si="21"/>
        <v>0</v>
      </c>
      <c r="H88" s="1">
        <f t="shared" si="21"/>
        <v>0</v>
      </c>
    </row>
    <row r="89" spans="4:8" x14ac:dyDescent="0.25">
      <c r="D89" s="1">
        <f t="shared" ref="D89:H89" si="22">+D57/1000000</f>
        <v>0</v>
      </c>
      <c r="E89" s="1">
        <f t="shared" si="22"/>
        <v>0</v>
      </c>
      <c r="F89" s="1">
        <f t="shared" si="22"/>
        <v>0</v>
      </c>
      <c r="G89" s="1">
        <f t="shared" si="22"/>
        <v>0</v>
      </c>
      <c r="H89" s="1">
        <f t="shared" si="22"/>
        <v>0</v>
      </c>
    </row>
    <row r="90" spans="4:8" x14ac:dyDescent="0.25">
      <c r="D90" s="1">
        <f t="shared" ref="D90:H90" si="23">+D58/1000000</f>
        <v>0</v>
      </c>
      <c r="E90" s="1">
        <f t="shared" si="23"/>
        <v>0</v>
      </c>
      <c r="F90" s="1">
        <f t="shared" si="23"/>
        <v>0</v>
      </c>
      <c r="G90" s="1">
        <f t="shared" si="23"/>
        <v>0</v>
      </c>
      <c r="H90" s="1">
        <f t="shared" si="23"/>
        <v>0</v>
      </c>
    </row>
    <row r="91" spans="4:8" x14ac:dyDescent="0.25">
      <c r="D91" s="1">
        <f t="shared" ref="D91:H91" si="24">+D59/1000000</f>
        <v>0</v>
      </c>
      <c r="E91" s="1">
        <f t="shared" si="24"/>
        <v>0</v>
      </c>
      <c r="F91" s="1">
        <f t="shared" si="24"/>
        <v>0</v>
      </c>
      <c r="G91" s="1">
        <f t="shared" si="24"/>
        <v>0</v>
      </c>
      <c r="H91" s="1">
        <f t="shared" si="24"/>
        <v>0</v>
      </c>
    </row>
    <row r="92" spans="4:8" x14ac:dyDescent="0.25">
      <c r="D92" s="1">
        <f t="shared" ref="D92:H92" si="25">+D60/1000000</f>
        <v>0</v>
      </c>
      <c r="E92" s="1">
        <f t="shared" si="25"/>
        <v>0</v>
      </c>
      <c r="F92" s="1">
        <f t="shared" si="25"/>
        <v>0</v>
      </c>
      <c r="G92" s="1">
        <f t="shared" si="25"/>
        <v>0</v>
      </c>
      <c r="H92" s="1">
        <f t="shared" si="25"/>
        <v>0</v>
      </c>
    </row>
    <row r="93" spans="4:8" x14ac:dyDescent="0.25">
      <c r="D93" s="1">
        <f t="shared" ref="D93:H93" si="26">+D61/1000000</f>
        <v>0</v>
      </c>
      <c r="E93" s="1">
        <f t="shared" si="26"/>
        <v>0</v>
      </c>
      <c r="F93" s="1">
        <f t="shared" si="26"/>
        <v>0</v>
      </c>
      <c r="G93" s="1">
        <f t="shared" si="26"/>
        <v>0</v>
      </c>
      <c r="H93" s="1">
        <f t="shared" si="26"/>
        <v>0</v>
      </c>
    </row>
    <row r="94" spans="4:8" x14ac:dyDescent="0.25">
      <c r="D94" s="1">
        <f t="shared" ref="D94:H94" si="27">+D62/1000000</f>
        <v>0</v>
      </c>
      <c r="E94" s="1">
        <f t="shared" si="27"/>
        <v>0</v>
      </c>
      <c r="F94" s="1">
        <f t="shared" si="27"/>
        <v>0</v>
      </c>
      <c r="G94" s="1">
        <f t="shared" si="27"/>
        <v>0</v>
      </c>
      <c r="H94" s="1">
        <f t="shared" si="27"/>
        <v>0</v>
      </c>
    </row>
    <row r="95" spans="4:8" x14ac:dyDescent="0.25">
      <c r="D95" s="1">
        <f t="shared" ref="D95:H95" si="28">+D63/1000000</f>
        <v>0</v>
      </c>
      <c r="E95" s="1">
        <f t="shared" si="28"/>
        <v>0</v>
      </c>
      <c r="F95" s="1">
        <f t="shared" si="28"/>
        <v>0</v>
      </c>
      <c r="G95" s="1">
        <f t="shared" si="28"/>
        <v>0</v>
      </c>
      <c r="H95" s="1">
        <f t="shared" si="28"/>
        <v>0</v>
      </c>
    </row>
    <row r="96" spans="4:8" x14ac:dyDescent="0.25">
      <c r="D96" s="1">
        <f t="shared" ref="D96:H96" si="29">+D64/1000000</f>
        <v>0</v>
      </c>
      <c r="E96" s="1">
        <f t="shared" si="29"/>
        <v>0</v>
      </c>
      <c r="F96" s="1">
        <f t="shared" si="29"/>
        <v>0</v>
      </c>
      <c r="G96" s="1">
        <f t="shared" si="29"/>
        <v>0</v>
      </c>
      <c r="H96" s="1">
        <f t="shared" si="29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6:I10"/>
  <sheetViews>
    <sheetView showGridLines="0" showRowColHeaders="0" workbookViewId="0">
      <selection activeCell="D7" sqref="D7"/>
    </sheetView>
  </sheetViews>
  <sheetFormatPr baseColWidth="10" defaultRowHeight="15" x14ac:dyDescent="0.25"/>
  <cols>
    <col min="1" max="1" width="31.28515625" bestFit="1" customWidth="1"/>
    <col min="2" max="2" width="13.5703125" bestFit="1" customWidth="1"/>
    <col min="3" max="3" width="15.42578125" bestFit="1" customWidth="1"/>
    <col min="4" max="4" width="14.7109375" bestFit="1" customWidth="1"/>
    <col min="5" max="5" width="9" bestFit="1" customWidth="1"/>
  </cols>
  <sheetData>
    <row r="6" spans="1:9" x14ac:dyDescent="0.25">
      <c r="A6" s="7" t="s">
        <v>8</v>
      </c>
      <c r="B6" t="s">
        <v>52</v>
      </c>
      <c r="C6" t="s">
        <v>48</v>
      </c>
      <c r="D6" t="s">
        <v>49</v>
      </c>
      <c r="E6" t="s">
        <v>50</v>
      </c>
    </row>
    <row r="7" spans="1:9" x14ac:dyDescent="0.25">
      <c r="A7" s="2" t="s">
        <v>15</v>
      </c>
      <c r="B7" s="8">
        <v>73583.023604000002</v>
      </c>
      <c r="C7" s="8">
        <v>38257.317018520007</v>
      </c>
      <c r="D7" s="8">
        <v>33887.00706951</v>
      </c>
      <c r="E7" s="8">
        <v>32343.32816551</v>
      </c>
    </row>
    <row r="8" spans="1:9" x14ac:dyDescent="0.25">
      <c r="A8" s="2" t="s">
        <v>16</v>
      </c>
      <c r="B8" s="8">
        <v>666693.52855000005</v>
      </c>
      <c r="C8" s="8">
        <v>457865.44853975001</v>
      </c>
      <c r="D8" s="8">
        <v>457865.44853875</v>
      </c>
      <c r="E8" s="8">
        <v>340171.919995</v>
      </c>
    </row>
    <row r="9" spans="1:9" x14ac:dyDescent="0.25">
      <c r="A9" s="2" t="s">
        <v>17</v>
      </c>
      <c r="B9" s="8">
        <v>1436964.091635</v>
      </c>
      <c r="C9" s="8">
        <v>1267944.5773061099</v>
      </c>
      <c r="D9" s="8">
        <v>68456.143512909999</v>
      </c>
      <c r="E9" s="8">
        <v>68456.143512909999</v>
      </c>
    </row>
    <row r="10" spans="1:9" x14ac:dyDescent="0.25">
      <c r="A10" s="2" t="s">
        <v>9</v>
      </c>
      <c r="B10" s="8">
        <v>2177240.6437889999</v>
      </c>
      <c r="C10" s="8">
        <v>1764067.34286438</v>
      </c>
      <c r="D10" s="8">
        <v>560208.59912117</v>
      </c>
      <c r="E10" s="8">
        <v>440971.39167341997</v>
      </c>
      <c r="G10" s="11"/>
      <c r="I10" s="11" t="s">
        <v>51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B38" sqref="B38"/>
    </sheetView>
  </sheetViews>
  <sheetFormatPr baseColWidth="10" defaultRowHeight="15" x14ac:dyDescent="0.25"/>
  <cols>
    <col min="2" max="2" width="98.140625" bestFit="1" customWidth="1"/>
  </cols>
  <sheetData>
    <row r="1" spans="1:2" x14ac:dyDescent="0.25">
      <c r="A1">
        <v>240106002</v>
      </c>
      <c r="B1" t="s">
        <v>20</v>
      </c>
    </row>
    <row r="2" spans="1:2" x14ac:dyDescent="0.25">
      <c r="A2">
        <v>240106003</v>
      </c>
      <c r="B2" t="s">
        <v>21</v>
      </c>
    </row>
    <row r="3" spans="1:2" x14ac:dyDescent="0.25">
      <c r="A3">
        <v>240106003</v>
      </c>
      <c r="B3" t="s">
        <v>21</v>
      </c>
    </row>
    <row r="4" spans="1:2" x14ac:dyDescent="0.25">
      <c r="A4">
        <v>240106003</v>
      </c>
      <c r="B4" t="s">
        <v>21</v>
      </c>
    </row>
    <row r="5" spans="1:2" x14ac:dyDescent="0.25">
      <c r="A5">
        <v>240106004</v>
      </c>
      <c r="B5" t="s">
        <v>22</v>
      </c>
    </row>
    <row r="6" spans="1:2" x14ac:dyDescent="0.25">
      <c r="A6">
        <v>240106005</v>
      </c>
      <c r="B6" t="s">
        <v>23</v>
      </c>
    </row>
    <row r="7" spans="1:2" x14ac:dyDescent="0.25">
      <c r="A7">
        <v>240106006</v>
      </c>
      <c r="B7" t="s">
        <v>24</v>
      </c>
    </row>
    <row r="8" spans="1:2" x14ac:dyDescent="0.25">
      <c r="A8">
        <v>240106007</v>
      </c>
      <c r="B8" t="s">
        <v>25</v>
      </c>
    </row>
    <row r="9" spans="1:2" x14ac:dyDescent="0.25">
      <c r="A9">
        <v>240106008</v>
      </c>
      <c r="B9" t="s">
        <v>41</v>
      </c>
    </row>
    <row r="10" spans="1:2" x14ac:dyDescent="0.25">
      <c r="A10">
        <v>240106009</v>
      </c>
      <c r="B10" t="s">
        <v>56</v>
      </c>
    </row>
    <row r="11" spans="1:2" x14ac:dyDescent="0.25">
      <c r="A11">
        <v>2401060010</v>
      </c>
      <c r="B11" t="s">
        <v>26</v>
      </c>
    </row>
    <row r="12" spans="1:2" x14ac:dyDescent="0.25">
      <c r="A12">
        <v>2401060011</v>
      </c>
      <c r="B12" t="s">
        <v>27</v>
      </c>
    </row>
    <row r="13" spans="1:2" x14ac:dyDescent="0.25">
      <c r="A13">
        <v>2401060011</v>
      </c>
      <c r="B13" t="s">
        <v>27</v>
      </c>
    </row>
    <row r="14" spans="1:2" x14ac:dyDescent="0.25">
      <c r="A14">
        <v>2401060012</v>
      </c>
      <c r="B14" t="s">
        <v>28</v>
      </c>
    </row>
    <row r="15" spans="1:2" x14ac:dyDescent="0.25">
      <c r="A15">
        <v>2401060015</v>
      </c>
      <c r="B15" t="s">
        <v>29</v>
      </c>
    </row>
    <row r="16" spans="1:2" x14ac:dyDescent="0.25">
      <c r="A16">
        <v>2401060016</v>
      </c>
      <c r="B16" t="s">
        <v>57</v>
      </c>
    </row>
    <row r="17" spans="1:2" x14ac:dyDescent="0.25">
      <c r="A17">
        <v>2401060017</v>
      </c>
      <c r="B17" t="s">
        <v>32</v>
      </c>
    </row>
    <row r="18" spans="1:2" x14ac:dyDescent="0.25">
      <c r="A18">
        <v>2401060018</v>
      </c>
      <c r="B18" t="s">
        <v>33</v>
      </c>
    </row>
    <row r="19" spans="1:2" x14ac:dyDescent="0.25">
      <c r="A19">
        <v>2401060025</v>
      </c>
      <c r="B19" t="s">
        <v>53</v>
      </c>
    </row>
    <row r="20" spans="1:2" x14ac:dyDescent="0.25">
      <c r="A20">
        <v>2401060026</v>
      </c>
      <c r="B20" t="s">
        <v>30</v>
      </c>
    </row>
    <row r="21" spans="1:2" x14ac:dyDescent="0.25">
      <c r="A21">
        <v>240160031</v>
      </c>
      <c r="B21" t="s">
        <v>54</v>
      </c>
    </row>
    <row r="22" spans="1:2" x14ac:dyDescent="0.25">
      <c r="A22">
        <v>2401060032</v>
      </c>
      <c r="B22" t="s">
        <v>34</v>
      </c>
    </row>
    <row r="23" spans="1:2" x14ac:dyDescent="0.25">
      <c r="A23">
        <v>240406001</v>
      </c>
      <c r="B23" t="s">
        <v>35</v>
      </c>
    </row>
    <row r="24" spans="1:2" x14ac:dyDescent="0.25">
      <c r="A24">
        <v>240406001</v>
      </c>
      <c r="B24" t="s">
        <v>35</v>
      </c>
    </row>
    <row r="25" spans="1:2" x14ac:dyDescent="0.25">
      <c r="A25">
        <v>240506001</v>
      </c>
      <c r="B25" t="s">
        <v>36</v>
      </c>
    </row>
    <row r="26" spans="1:2" x14ac:dyDescent="0.25">
      <c r="A26">
        <v>249906001</v>
      </c>
      <c r="B26" t="s">
        <v>31</v>
      </c>
    </row>
    <row r="27" spans="1:2" x14ac:dyDescent="0.25">
      <c r="A27">
        <v>249906001</v>
      </c>
      <c r="B27" t="s">
        <v>31</v>
      </c>
    </row>
    <row r="28" spans="1:2" x14ac:dyDescent="0.25">
      <c r="A28">
        <v>249906002</v>
      </c>
      <c r="B28" t="s">
        <v>37</v>
      </c>
    </row>
    <row r="29" spans="1:2" x14ac:dyDescent="0.25">
      <c r="A29">
        <v>249906003</v>
      </c>
      <c r="B29" t="s">
        <v>55</v>
      </c>
    </row>
    <row r="30" spans="1:2" x14ac:dyDescent="0.25">
      <c r="A30">
        <v>249906004</v>
      </c>
      <c r="B30" t="s">
        <v>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6:F42"/>
  <sheetViews>
    <sheetView showGridLines="0" showRowColHeaders="0" topLeftCell="A4" workbookViewId="0">
      <selection activeCell="C9" sqref="C9"/>
    </sheetView>
  </sheetViews>
  <sheetFormatPr baseColWidth="10" defaultRowHeight="15" x14ac:dyDescent="0.25"/>
  <cols>
    <col min="1" max="1" width="28.140625" bestFit="1" customWidth="1"/>
    <col min="2" max="2" width="23.5703125" bestFit="1" customWidth="1"/>
    <col min="3" max="3" width="30.42578125" bestFit="1" customWidth="1"/>
    <col min="4" max="4" width="29.5703125" bestFit="1" customWidth="1"/>
    <col min="5" max="5" width="22.5703125" bestFit="1" customWidth="1"/>
  </cols>
  <sheetData>
    <row r="6" spans="1:5" x14ac:dyDescent="0.25">
      <c r="A6" s="7" t="s">
        <v>8</v>
      </c>
      <c r="B6" t="s">
        <v>58</v>
      </c>
      <c r="C6" t="s">
        <v>18</v>
      </c>
      <c r="D6" t="s">
        <v>19</v>
      </c>
      <c r="E6" t="s">
        <v>47</v>
      </c>
    </row>
    <row r="7" spans="1:5" x14ac:dyDescent="0.25">
      <c r="A7" s="2" t="s">
        <v>3</v>
      </c>
      <c r="B7" s="8">
        <v>51485.706131999999</v>
      </c>
      <c r="C7" s="8">
        <v>25747.956825000001</v>
      </c>
      <c r="D7" s="8">
        <v>23488.436311000001</v>
      </c>
      <c r="E7" s="8">
        <v>21944.757407000001</v>
      </c>
    </row>
    <row r="8" spans="1:5" x14ac:dyDescent="0.25">
      <c r="A8" s="2" t="s">
        <v>4</v>
      </c>
      <c r="B8" s="8">
        <v>10357.914968999999</v>
      </c>
      <c r="C8" s="8">
        <v>7118.7223089300005</v>
      </c>
      <c r="D8" s="8">
        <v>5007.93287392</v>
      </c>
      <c r="E8" s="8">
        <v>5007.93287392</v>
      </c>
    </row>
    <row r="9" spans="1:5" x14ac:dyDescent="0.25">
      <c r="A9" s="2" t="s">
        <v>5</v>
      </c>
      <c r="B9" s="8">
        <v>11739.402502999999</v>
      </c>
      <c r="C9" s="8">
        <v>5390.6378845899999</v>
      </c>
      <c r="D9" s="8">
        <v>5390.6378845899999</v>
      </c>
      <c r="E9" s="8">
        <v>5390.6378845899999</v>
      </c>
    </row>
    <row r="10" spans="1:5" x14ac:dyDescent="0.25">
      <c r="A10" s="2" t="s">
        <v>9</v>
      </c>
      <c r="B10" s="8">
        <v>73583.023604000002</v>
      </c>
      <c r="C10" s="8">
        <v>38257.31701852</v>
      </c>
      <c r="D10" s="8">
        <v>33887.00706951</v>
      </c>
      <c r="E10" s="8">
        <v>32343.32816551</v>
      </c>
    </row>
    <row r="42" spans="6:6" x14ac:dyDescent="0.25">
      <c r="F42" s="11" t="s">
        <v>51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37"/>
  <sheetViews>
    <sheetView showGridLines="0" showRowColHeaders="0" workbookViewId="0">
      <selection activeCell="A37" sqref="A37"/>
    </sheetView>
  </sheetViews>
  <sheetFormatPr baseColWidth="10" defaultRowHeight="15" x14ac:dyDescent="0.25"/>
  <cols>
    <col min="1" max="1" width="24.5703125" bestFit="1" customWidth="1"/>
    <col min="2" max="2" width="51.42578125" bestFit="1" customWidth="1"/>
    <col min="3" max="3" width="30.5703125" bestFit="1" customWidth="1"/>
    <col min="4" max="4" width="22.5703125" bestFit="1" customWidth="1"/>
  </cols>
  <sheetData>
    <row r="1" spans="1:5" x14ac:dyDescent="0.25">
      <c r="A1" s="7" t="s">
        <v>1</v>
      </c>
      <c r="B1" t="s">
        <v>35</v>
      </c>
    </row>
    <row r="3" spans="1:5" x14ac:dyDescent="0.25">
      <c r="A3" t="s">
        <v>43</v>
      </c>
      <c r="B3" t="s">
        <v>42</v>
      </c>
      <c r="C3" t="s">
        <v>44</v>
      </c>
      <c r="D3" t="s">
        <v>47</v>
      </c>
    </row>
    <row r="4" spans="1:5" x14ac:dyDescent="0.25">
      <c r="A4" s="8">
        <v>143833.68925300002</v>
      </c>
      <c r="B4" s="8">
        <v>91967.975359999997</v>
      </c>
      <c r="C4" s="13">
        <v>2.481563</v>
      </c>
      <c r="D4" s="13">
        <v>2.481563</v>
      </c>
    </row>
    <row r="6" spans="1:5" ht="26.25" customHeight="1" x14ac:dyDescent="0.25">
      <c r="A6" s="10" t="s">
        <v>45</v>
      </c>
      <c r="E6" s="1"/>
    </row>
    <row r="9" spans="1:5" x14ac:dyDescent="0.25">
      <c r="C9" s="11" t="s">
        <v>51</v>
      </c>
    </row>
    <row r="33" spans="1:3" x14ac:dyDescent="0.25">
      <c r="A33" s="15" t="str">
        <f>+CONCATENATE("PROYECTO","  ",B1)</f>
        <v>PROYECTO  REHABILITACION DE VIAS FERREAS A NIVEL NACIONAL</v>
      </c>
      <c r="B33" s="15"/>
      <c r="C33" s="15"/>
    </row>
    <row r="34" spans="1:3" x14ac:dyDescent="0.25">
      <c r="A34" s="15"/>
      <c r="B34" s="15"/>
      <c r="C34" s="15"/>
    </row>
    <row r="35" spans="1:3" x14ac:dyDescent="0.25">
      <c r="C35" s="12"/>
    </row>
    <row r="37" spans="1:3" x14ac:dyDescent="0.25">
      <c r="A37" s="14" t="s">
        <v>59</v>
      </c>
    </row>
  </sheetData>
  <sheetProtection autoFilter="0" pivotTables="0"/>
  <mergeCells count="1">
    <mergeCell ref="A33:C34"/>
  </mergeCell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Participación Apropiación </vt:lpstr>
      <vt:lpstr>Resumen Eje Egreso</vt:lpstr>
      <vt:lpstr>INVERSIÓN</vt:lpstr>
      <vt:lpstr>APR VS RP  Y OBLIGACIÓN Y PAGO</vt:lpstr>
      <vt:lpstr>Nombre Proyectos Abreviados</vt:lpstr>
      <vt:lpstr>APR,RP´S,OBL Y PAGO FUNCIONAMIE</vt:lpstr>
      <vt:lpstr>INVERSIÓN APR VS RP Y OBLI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Elsa Liliana Lievano Torres</cp:lastModifiedBy>
  <dcterms:created xsi:type="dcterms:W3CDTF">2018-03-13T13:24:17Z</dcterms:created>
  <dcterms:modified xsi:type="dcterms:W3CDTF">2018-07-16T20:56:27Z</dcterms:modified>
</cp:coreProperties>
</file>